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C:\Apps\1WDSG\"/>
    </mc:Choice>
  </mc:AlternateContent>
  <xr:revisionPtr revIDLastSave="0" documentId="13_ncr:1_{8F9D74F5-C32F-4306-93CF-4CA26F9DC2F2}" xr6:coauthVersionLast="47" xr6:coauthVersionMax="47" xr10:uidLastSave="{00000000-0000-0000-0000-000000000000}"/>
  <bookViews>
    <workbookView xWindow="-98" yWindow="-98" windowWidth="21795" windowHeight="13875" activeTab="2" xr2:uid="{00000000-000D-0000-FFFF-FFFF00000000}"/>
  </bookViews>
  <sheets>
    <sheet name="General" sheetId="1" r:id="rId1"/>
    <sheet name="Schedule" sheetId="8" r:id="rId2"/>
    <sheet name="Risks" sheetId="18" r:id="rId3"/>
    <sheet name="Attendees" sheetId="14" r:id="rId4"/>
    <sheet name="Menu" sheetId="9" r:id="rId5"/>
    <sheet name="Ingredients" sheetId="10" r:id="rId6"/>
    <sheet name="Shopping" sheetId="11" r:id="rId7"/>
    <sheet name="Costs" sheetId="12" r:id="rId8"/>
    <sheet name="Claims" sheetId="13" r:id="rId9"/>
    <sheet name="Site" sheetId="19" r:id="rId10"/>
    <sheet name="Equipment" sheetId="17" r:id="rId11"/>
    <sheet name="AAR" sheetId="20" r:id="rId12"/>
    <sheet name="Domains" sheetId="15" r:id="rId13"/>
  </sheets>
  <definedNames>
    <definedName name="_xlnm._FilterDatabase" localSheetId="3" hidden="1">Attendees!$E$5:$E$7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20" l="1"/>
  <c r="A1" i="19"/>
  <c r="K27" i="18"/>
  <c r="F27" i="18"/>
  <c r="K26" i="18"/>
  <c r="F26" i="18"/>
  <c r="K25" i="18"/>
  <c r="F25" i="18"/>
  <c r="K24" i="18"/>
  <c r="F24" i="18"/>
  <c r="K23" i="18"/>
  <c r="F23" i="18"/>
  <c r="K22" i="18"/>
  <c r="F22" i="18"/>
  <c r="K21" i="18"/>
  <c r="F21" i="18"/>
  <c r="K20" i="18"/>
  <c r="F20" i="18"/>
  <c r="K19" i="18"/>
  <c r="F19" i="18"/>
  <c r="K18" i="18"/>
  <c r="F18" i="18"/>
  <c r="K17" i="18"/>
  <c r="F17" i="18"/>
  <c r="K16" i="18"/>
  <c r="F16" i="18"/>
  <c r="K15" i="18"/>
  <c r="F15" i="18"/>
  <c r="K14" i="18"/>
  <c r="F14" i="18"/>
  <c r="K13" i="18"/>
  <c r="F13" i="18"/>
  <c r="K12" i="18"/>
  <c r="F12" i="18"/>
  <c r="K11" i="18"/>
  <c r="F11" i="18"/>
  <c r="F10" i="18"/>
  <c r="K10" i="18"/>
  <c r="K9" i="18"/>
  <c r="F9" i="18"/>
  <c r="K8" i="18"/>
  <c r="F8" i="18"/>
  <c r="K7" i="18"/>
  <c r="F7" i="18"/>
  <c r="A1" i="18" l="1"/>
  <c r="D112" i="17"/>
  <c r="E112" i="17" s="1"/>
  <c r="D111" i="17"/>
  <c r="E111" i="17" s="1"/>
  <c r="D36" i="17"/>
  <c r="AD36" i="17" s="1"/>
  <c r="D34" i="17"/>
  <c r="AD34" i="17" s="1"/>
  <c r="D35" i="17"/>
  <c r="AD35" i="17" s="1"/>
  <c r="D21" i="17"/>
  <c r="AD21" i="17" s="1"/>
  <c r="D22" i="17"/>
  <c r="AD22" i="17" s="1"/>
  <c r="D23" i="17"/>
  <c r="AD23" i="17" s="1"/>
  <c r="D24" i="17"/>
  <c r="AD24" i="17" s="1"/>
  <c r="D25" i="17"/>
  <c r="AD25" i="17" s="1"/>
  <c r="D26" i="17"/>
  <c r="AD26" i="17" s="1"/>
  <c r="D27" i="17"/>
  <c r="AD27" i="17" s="1"/>
  <c r="D29" i="17"/>
  <c r="AD29" i="17" s="1"/>
  <c r="D30" i="17"/>
  <c r="AD30" i="17" s="1"/>
  <c r="D31" i="17"/>
  <c r="AD31" i="17" s="1"/>
  <c r="D32" i="17"/>
  <c r="AD32" i="17" s="1"/>
  <c r="D37" i="17"/>
  <c r="AD37" i="17" s="1"/>
  <c r="D38" i="17"/>
  <c r="AD38" i="17" s="1"/>
  <c r="D39" i="17"/>
  <c r="AD39" i="17" s="1"/>
  <c r="D40" i="17"/>
  <c r="AD40" i="17" s="1"/>
  <c r="D41" i="17"/>
  <c r="AD41" i="17" s="1"/>
  <c r="D42" i="17"/>
  <c r="AD42" i="17" s="1"/>
  <c r="D43" i="17"/>
  <c r="AD43" i="17" s="1"/>
  <c r="D44" i="17"/>
  <c r="AD44" i="17" s="1"/>
  <c r="D45" i="17"/>
  <c r="AD45" i="17" s="1"/>
  <c r="D46" i="17"/>
  <c r="AD46" i="17" s="1"/>
  <c r="D47" i="17"/>
  <c r="AD47" i="17" s="1"/>
  <c r="D48" i="17"/>
  <c r="AD48" i="17" s="1"/>
  <c r="D49" i="17"/>
  <c r="AD49" i="17" s="1"/>
  <c r="D50" i="17"/>
  <c r="AD50" i="17" s="1"/>
  <c r="D51" i="17"/>
  <c r="AD51" i="17" s="1"/>
  <c r="D52" i="17"/>
  <c r="AD52" i="17" s="1"/>
  <c r="D53" i="17"/>
  <c r="AD53" i="17" s="1"/>
  <c r="D54" i="17"/>
  <c r="AD54" i="17" s="1"/>
  <c r="D55" i="17"/>
  <c r="AD55" i="17" s="1"/>
  <c r="D56" i="17"/>
  <c r="AD56" i="17" s="1"/>
  <c r="D58" i="17"/>
  <c r="AD58" i="17" s="1"/>
  <c r="D59" i="17"/>
  <c r="AD59" i="17" s="1"/>
  <c r="D60" i="17"/>
  <c r="AD60" i="17" s="1"/>
  <c r="D61" i="17"/>
  <c r="AD61" i="17" s="1"/>
  <c r="D62" i="17"/>
  <c r="AD62" i="17" s="1"/>
  <c r="D63" i="17"/>
  <c r="AD63" i="17" s="1"/>
  <c r="D64" i="17"/>
  <c r="AD64" i="17" s="1"/>
  <c r="D66" i="17"/>
  <c r="AD66" i="17" s="1"/>
  <c r="D67" i="17"/>
  <c r="AD67" i="17" s="1"/>
  <c r="D68" i="17"/>
  <c r="AD68" i="17" s="1"/>
  <c r="D69" i="17"/>
  <c r="AD69" i="17" s="1"/>
  <c r="D70" i="17"/>
  <c r="AD70" i="17" s="1"/>
  <c r="D71" i="17"/>
  <c r="AD71" i="17" s="1"/>
  <c r="D72" i="17"/>
  <c r="AD72" i="17" s="1"/>
  <c r="D73" i="17"/>
  <c r="AD73" i="17" s="1"/>
  <c r="D74" i="17"/>
  <c r="AD74" i="17" s="1"/>
  <c r="D75" i="17"/>
  <c r="AD75" i="17" s="1"/>
  <c r="D76" i="17"/>
  <c r="AD76" i="17" s="1"/>
  <c r="D77" i="17"/>
  <c r="AD77" i="17" s="1"/>
  <c r="D79" i="17"/>
  <c r="AD79" i="17" s="1"/>
  <c r="D80" i="17"/>
  <c r="AD80" i="17" s="1"/>
  <c r="D81" i="17"/>
  <c r="AD81" i="17" s="1"/>
  <c r="D82" i="17"/>
  <c r="AD82" i="17" s="1"/>
  <c r="D83" i="17"/>
  <c r="AD83" i="17" s="1"/>
  <c r="D84" i="17"/>
  <c r="AD84" i="17" s="1"/>
  <c r="D85" i="17"/>
  <c r="AD85" i="17" s="1"/>
  <c r="D86" i="17"/>
  <c r="AD86" i="17" s="1"/>
  <c r="D87" i="17"/>
  <c r="AD87" i="17" s="1"/>
  <c r="D88" i="17"/>
  <c r="AD88" i="17" s="1"/>
  <c r="D90" i="17"/>
  <c r="AD90" i="17" s="1"/>
  <c r="D91" i="17"/>
  <c r="AD91" i="17" s="1"/>
  <c r="D92" i="17"/>
  <c r="AD92" i="17" s="1"/>
  <c r="D93" i="17"/>
  <c r="AD93" i="17" s="1"/>
  <c r="D94" i="17"/>
  <c r="AD94" i="17" s="1"/>
  <c r="D95" i="17"/>
  <c r="AD95" i="17" s="1"/>
  <c r="D96" i="17"/>
  <c r="AD96" i="17" s="1"/>
  <c r="D98" i="17"/>
  <c r="AD98" i="17" s="1"/>
  <c r="D99" i="17"/>
  <c r="AD99" i="17" s="1"/>
  <c r="D100" i="17"/>
  <c r="AD100" i="17" s="1"/>
  <c r="D101" i="17"/>
  <c r="AD101" i="17" s="1"/>
  <c r="D102" i="17"/>
  <c r="AD102" i="17" s="1"/>
  <c r="D103" i="17"/>
  <c r="AD103" i="17" s="1"/>
  <c r="D105" i="17"/>
  <c r="AD105" i="17" s="1"/>
  <c r="D106" i="17"/>
  <c r="AD106" i="17" s="1"/>
  <c r="D107" i="17"/>
  <c r="AD107" i="17" s="1"/>
  <c r="D108" i="17"/>
  <c r="AD108" i="17" s="1"/>
  <c r="D110" i="17"/>
  <c r="AD110" i="17" s="1"/>
  <c r="AD111" i="17"/>
  <c r="D113" i="17"/>
  <c r="AD113" i="17" s="1"/>
  <c r="D114" i="17"/>
  <c r="AD114" i="17" s="1"/>
  <c r="D115" i="17"/>
  <c r="AD115" i="17" s="1"/>
  <c r="D116" i="17"/>
  <c r="AD116" i="17" s="1"/>
  <c r="D118" i="17"/>
  <c r="AD118" i="17" s="1"/>
  <c r="D119" i="17"/>
  <c r="AD119" i="17" s="1"/>
  <c r="D120" i="17"/>
  <c r="AD120" i="17" s="1"/>
  <c r="D122" i="17"/>
  <c r="AD122" i="17" s="1"/>
  <c r="D123" i="17"/>
  <c r="AD123" i="17" s="1"/>
  <c r="D124" i="17"/>
  <c r="AD124" i="17" s="1"/>
  <c r="D125" i="17"/>
  <c r="AD125" i="17" s="1"/>
  <c r="D126" i="17"/>
  <c r="AD126" i="17" s="1"/>
  <c r="D127" i="17"/>
  <c r="AD127" i="17" s="1"/>
  <c r="D129" i="17"/>
  <c r="AD129" i="17" s="1"/>
  <c r="D130" i="17"/>
  <c r="AD130" i="17" s="1"/>
  <c r="D14" i="17"/>
  <c r="AD14" i="17" s="1"/>
  <c r="D15" i="17"/>
  <c r="AD15" i="17" s="1"/>
  <c r="D16" i="17"/>
  <c r="AD16" i="17" s="1"/>
  <c r="D17" i="17"/>
  <c r="AD17" i="17" s="1"/>
  <c r="D18" i="17"/>
  <c r="AD18" i="17" s="1"/>
  <c r="D19" i="17"/>
  <c r="AD19" i="17" s="1"/>
  <c r="D13" i="17"/>
  <c r="AD13" i="17" s="1"/>
  <c r="A1" i="17"/>
  <c r="K6" i="14"/>
  <c r="A7" i="14"/>
  <c r="K7" i="14"/>
  <c r="A1" i="14"/>
  <c r="E19" i="17" l="1"/>
  <c r="Y19" i="17"/>
  <c r="E18" i="17"/>
  <c r="Y18" i="17"/>
  <c r="E17" i="17"/>
  <c r="Y17" i="17"/>
  <c r="E16" i="17"/>
  <c r="Y16" i="17"/>
  <c r="E15" i="17"/>
  <c r="Y15" i="17"/>
  <c r="E14" i="17"/>
  <c r="Y14" i="17"/>
  <c r="E130" i="17"/>
  <c r="Y130" i="17"/>
  <c r="E129" i="17"/>
  <c r="Y129" i="17"/>
  <c r="E127" i="17"/>
  <c r="Y127" i="17"/>
  <c r="E126" i="17"/>
  <c r="Y126" i="17"/>
  <c r="E125" i="17"/>
  <c r="Y125" i="17"/>
  <c r="E124" i="17"/>
  <c r="Y124" i="17"/>
  <c r="E123" i="17"/>
  <c r="Y123" i="17"/>
  <c r="E122" i="17"/>
  <c r="Y122" i="17"/>
  <c r="E120" i="17"/>
  <c r="Y120" i="17"/>
  <c r="E119" i="17"/>
  <c r="Y119" i="17"/>
  <c r="E118" i="17"/>
  <c r="Y118" i="17"/>
  <c r="E116" i="17"/>
  <c r="Y116" i="17"/>
  <c r="E115" i="17"/>
  <c r="Y115" i="17"/>
  <c r="E114" i="17"/>
  <c r="Y114" i="17"/>
  <c r="E113" i="17"/>
  <c r="Y113" i="17"/>
  <c r="Y111" i="17"/>
  <c r="E110" i="17"/>
  <c r="Y110" i="17"/>
  <c r="E108" i="17"/>
  <c r="Y108" i="17"/>
  <c r="E107" i="17"/>
  <c r="Y107" i="17"/>
  <c r="E106" i="17"/>
  <c r="Y106" i="17"/>
  <c r="E105" i="17"/>
  <c r="Y105" i="17"/>
  <c r="E103" i="17"/>
  <c r="Y103" i="17"/>
  <c r="E102" i="17"/>
  <c r="Y102" i="17"/>
  <c r="E101" i="17"/>
  <c r="Y101" i="17"/>
  <c r="E100" i="17"/>
  <c r="Y100" i="17"/>
  <c r="E99" i="17"/>
  <c r="Y99" i="17"/>
  <c r="E98" i="17"/>
  <c r="Y98" i="17"/>
  <c r="E96" i="17"/>
  <c r="Y96" i="17"/>
  <c r="E95" i="17"/>
  <c r="Y95" i="17"/>
  <c r="E94" i="17"/>
  <c r="Y94" i="17"/>
  <c r="E93" i="17"/>
  <c r="Y93" i="17"/>
  <c r="E92" i="17"/>
  <c r="Y92" i="17"/>
  <c r="E91" i="17"/>
  <c r="Y91" i="17"/>
  <c r="E90" i="17"/>
  <c r="Y90" i="17"/>
  <c r="E88" i="17"/>
  <c r="Y88" i="17"/>
  <c r="E87" i="17"/>
  <c r="Y87" i="17"/>
  <c r="E86" i="17"/>
  <c r="Y86" i="17"/>
  <c r="E85" i="17"/>
  <c r="Y85" i="17"/>
  <c r="E84" i="17"/>
  <c r="Y84" i="17"/>
  <c r="E83" i="17"/>
  <c r="Y83" i="17"/>
  <c r="E82" i="17"/>
  <c r="Y82" i="17"/>
  <c r="E81" i="17"/>
  <c r="Y81" i="17"/>
  <c r="E80" i="17"/>
  <c r="Y80" i="17"/>
  <c r="E79" i="17"/>
  <c r="Y79" i="17"/>
  <c r="E77" i="17"/>
  <c r="Y77" i="17"/>
  <c r="E76" i="17"/>
  <c r="Y76" i="17"/>
  <c r="E75" i="17"/>
  <c r="Y75" i="17"/>
  <c r="E74" i="17"/>
  <c r="Y74" i="17"/>
  <c r="E73" i="17"/>
  <c r="Y73" i="17"/>
  <c r="E72" i="17"/>
  <c r="Y72" i="17"/>
  <c r="E71" i="17"/>
  <c r="Y71" i="17"/>
  <c r="E70" i="17"/>
  <c r="Y70" i="17"/>
  <c r="E69" i="17"/>
  <c r="Y69" i="17"/>
  <c r="E68" i="17"/>
  <c r="Y68" i="17"/>
  <c r="E67" i="17"/>
  <c r="Y67" i="17"/>
  <c r="E66" i="17"/>
  <c r="Y66" i="17"/>
  <c r="E64" i="17"/>
  <c r="Y64" i="17"/>
  <c r="E63" i="17"/>
  <c r="Y63" i="17"/>
  <c r="E62" i="17"/>
  <c r="Y62" i="17"/>
  <c r="E61" i="17"/>
  <c r="Y61" i="17"/>
  <c r="E60" i="17"/>
  <c r="Y60" i="17"/>
  <c r="E59" i="17"/>
  <c r="Y59" i="17"/>
  <c r="E58" i="17"/>
  <c r="Y58" i="17"/>
  <c r="E56" i="17"/>
  <c r="Y56" i="17"/>
  <c r="E55" i="17"/>
  <c r="Y55" i="17"/>
  <c r="E54" i="17"/>
  <c r="Y54" i="17"/>
  <c r="E53" i="17"/>
  <c r="Y53" i="17"/>
  <c r="E52" i="17"/>
  <c r="Y52" i="17"/>
  <c r="E51" i="17"/>
  <c r="Y51" i="17"/>
  <c r="E50" i="17"/>
  <c r="Y50" i="17"/>
  <c r="E49" i="17"/>
  <c r="Y49" i="17"/>
  <c r="E48" i="17"/>
  <c r="Y48" i="17"/>
  <c r="E47" i="17"/>
  <c r="Y47" i="17"/>
  <c r="E46" i="17"/>
  <c r="Y46" i="17"/>
  <c r="E45" i="17"/>
  <c r="Y45" i="17"/>
  <c r="E44" i="17"/>
  <c r="Y44" i="17"/>
  <c r="E43" i="17"/>
  <c r="Y43" i="17"/>
  <c r="E42" i="17"/>
  <c r="Y42" i="17"/>
  <c r="E41" i="17"/>
  <c r="Y41" i="17"/>
  <c r="E40" i="17"/>
  <c r="Y40" i="17"/>
  <c r="E39" i="17"/>
  <c r="Y39" i="17"/>
  <c r="E38" i="17"/>
  <c r="Y38" i="17"/>
  <c r="E37" i="17"/>
  <c r="Y37" i="17"/>
  <c r="E32" i="17"/>
  <c r="Y32" i="17"/>
  <c r="E31" i="17"/>
  <c r="Y31" i="17"/>
  <c r="E30" i="17"/>
  <c r="Y30" i="17"/>
  <c r="E29" i="17"/>
  <c r="Y29" i="17"/>
  <c r="E27" i="17"/>
  <c r="Y27" i="17"/>
  <c r="E26" i="17"/>
  <c r="Y26" i="17"/>
  <c r="E25" i="17"/>
  <c r="Y25" i="17"/>
  <c r="E24" i="17"/>
  <c r="Y24" i="17"/>
  <c r="E23" i="17"/>
  <c r="Y23" i="17"/>
  <c r="E22" i="17"/>
  <c r="Y22" i="17"/>
  <c r="E21" i="17"/>
  <c r="Y21" i="17"/>
  <c r="E35" i="17"/>
  <c r="Y35" i="17"/>
  <c r="E34" i="17"/>
  <c r="Y34" i="17"/>
  <c r="E36" i="17"/>
  <c r="Y36" i="17"/>
  <c r="E13" i="17"/>
  <c r="Y13" i="17"/>
  <c r="A1" i="13"/>
  <c r="F9" i="12"/>
  <c r="E45" i="11"/>
  <c r="E46" i="11"/>
  <c r="E47" i="11"/>
  <c r="E48" i="11"/>
  <c r="E49" i="11"/>
  <c r="F36" i="12"/>
  <c r="F35" i="12"/>
  <c r="F32" i="12"/>
  <c r="F31" i="12"/>
  <c r="F28" i="12"/>
  <c r="F8" i="12"/>
  <c r="F12" i="12"/>
  <c r="F13" i="12"/>
  <c r="F14" i="12"/>
  <c r="F15" i="12"/>
  <c r="F18" i="12"/>
  <c r="F19" i="12"/>
  <c r="F20" i="12"/>
  <c r="F23" i="12"/>
  <c r="F24" i="12"/>
  <c r="F27" i="12"/>
  <c r="F7" i="12"/>
  <c r="A1" i="12"/>
  <c r="E44" i="11"/>
  <c r="E43" i="11"/>
  <c r="E42" i="11"/>
  <c r="E38" i="11"/>
  <c r="E37" i="11"/>
  <c r="E36" i="11"/>
  <c r="E32" i="11"/>
  <c r="E31" i="11"/>
  <c r="E30" i="11"/>
  <c r="E26" i="11"/>
  <c r="E25" i="11"/>
  <c r="E24" i="11"/>
  <c r="E20" i="11"/>
  <c r="E19" i="11"/>
  <c r="E18" i="11"/>
  <c r="E14" i="11"/>
  <c r="E13" i="11"/>
  <c r="E12" i="11"/>
  <c r="E8" i="11"/>
  <c r="E7" i="11"/>
  <c r="E6" i="11"/>
  <c r="A1" i="11"/>
  <c r="A1" i="10"/>
  <c r="A1" i="9"/>
  <c r="A1" i="8"/>
  <c r="F39" i="12" l="1"/>
  <c r="E51"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Nick Lake</author>
  </authors>
  <commentList>
    <comment ref="D5" authorId="0" shapeId="0" xr:uid="{E95360E6-FC91-46F0-BED2-23C655ABE33A}">
      <text>
        <r>
          <rPr>
            <b/>
            <sz val="9"/>
            <color indexed="81"/>
            <rFont val="Tahoma"/>
            <family val="2"/>
          </rPr>
          <t>Nick Lake:</t>
        </r>
        <r>
          <rPr>
            <sz val="9"/>
            <color indexed="81"/>
            <rFont val="Tahoma"/>
            <family val="2"/>
          </rPr>
          <t xml:space="preserve">
Gender: Male (M) / Female (F) / Other (O)</t>
        </r>
      </text>
    </comment>
    <comment ref="F5" authorId="0" shapeId="0" xr:uid="{D29FEEF1-7822-4ECB-A102-8737EC7B8D6B}">
      <text>
        <r>
          <rPr>
            <b/>
            <sz val="9"/>
            <color indexed="81"/>
            <rFont val="Tahoma"/>
            <family val="2"/>
          </rPr>
          <t>Nick Lake:</t>
        </r>
        <r>
          <rPr>
            <sz val="9"/>
            <color indexed="81"/>
            <rFont val="Tahoma"/>
            <family val="2"/>
          </rPr>
          <t xml:space="preserve">
Tent or site allocation</t>
        </r>
      </text>
    </comment>
    <comment ref="G5" authorId="0" shapeId="0" xr:uid="{677CA439-036C-4264-B499-B10AADE7CDC9}">
      <text>
        <r>
          <rPr>
            <b/>
            <sz val="9"/>
            <color indexed="81"/>
            <rFont val="Tahoma"/>
            <family val="2"/>
          </rPr>
          <t>Nick Lake:</t>
        </r>
        <r>
          <rPr>
            <sz val="9"/>
            <color indexed="81"/>
            <rFont val="Tahoma"/>
            <family val="2"/>
          </rPr>
          <t xml:space="preserve">
The allocated parking area for the adul, if bringing own car.</t>
        </r>
      </text>
    </comment>
    <comment ref="H5" authorId="0" shapeId="0" xr:uid="{431D78FD-CE92-44D8-B7BD-C164AE15D89D}">
      <text>
        <r>
          <rPr>
            <b/>
            <sz val="9"/>
            <color indexed="81"/>
            <rFont val="Tahoma"/>
            <family val="2"/>
          </rPr>
          <t>Nick Lake:</t>
        </r>
        <r>
          <rPr>
            <sz val="9"/>
            <color indexed="81"/>
            <rFont val="Tahoma"/>
            <family val="2"/>
          </rPr>
          <t xml:space="preserve">
If the adult is attending and bringing their own vehicle, this is the registration number of the vehicle.</t>
        </r>
      </text>
    </comment>
    <comment ref="I5" authorId="0" shapeId="0" xr:uid="{665F77B6-2604-421E-AAC1-F99FC0DDA308}">
      <text>
        <r>
          <rPr>
            <b/>
            <sz val="9"/>
            <color indexed="81"/>
            <rFont val="Tahoma"/>
            <family val="2"/>
          </rPr>
          <t>Nick Lake:</t>
        </r>
        <r>
          <rPr>
            <sz val="9"/>
            <color indexed="81"/>
            <rFont val="Tahoma"/>
            <family val="2"/>
          </rPr>
          <t xml:space="preserve">
Indicates if a parent of the youth is present at camp (Y) or not ()</t>
        </r>
      </text>
    </comment>
    <comment ref="L5" authorId="0" shapeId="0" xr:uid="{7C7B9EE0-2CCC-4EDD-BA81-43CED47C3E4B}">
      <text>
        <r>
          <rPr>
            <b/>
            <sz val="9"/>
            <color indexed="81"/>
            <rFont val="Tahoma"/>
            <family val="2"/>
          </rPr>
          <t>Nick Lake:</t>
        </r>
        <r>
          <rPr>
            <sz val="9"/>
            <color indexed="81"/>
            <rFont val="Tahoma"/>
            <family val="2"/>
          </rPr>
          <t xml:space="preserve">
The date and time that the attendee is arriving</t>
        </r>
      </text>
    </comment>
    <comment ref="M5" authorId="0" shapeId="0" xr:uid="{CF12ADC0-B8F9-44C8-B73D-D723942A458C}">
      <text>
        <r>
          <rPr>
            <b/>
            <sz val="9"/>
            <color indexed="81"/>
            <rFont val="Tahoma"/>
            <family val="2"/>
          </rPr>
          <t>Nick Lake:</t>
        </r>
        <r>
          <rPr>
            <sz val="9"/>
            <color indexed="81"/>
            <rFont val="Tahoma"/>
            <family val="2"/>
          </rPr>
          <t xml:space="preserve">
Transportation arrangements incoming.</t>
        </r>
      </text>
    </comment>
    <comment ref="N5" authorId="0" shapeId="0" xr:uid="{099212D9-9032-40EE-8039-7D49EFD00D7F}">
      <text>
        <r>
          <rPr>
            <b/>
            <sz val="9"/>
            <color indexed="81"/>
            <rFont val="Tahoma"/>
            <family val="2"/>
          </rPr>
          <t>Nick Lake:</t>
        </r>
        <r>
          <rPr>
            <sz val="9"/>
            <color indexed="81"/>
            <rFont val="Tahoma"/>
            <family val="2"/>
          </rPr>
          <t xml:space="preserve">
The date and time that the attendee is leaving</t>
        </r>
      </text>
    </comment>
    <comment ref="O5" authorId="0" shapeId="0" xr:uid="{64815F3D-CCD1-43DC-BCA3-08FAC9F99E2F}">
      <text>
        <r>
          <rPr>
            <b/>
            <sz val="9"/>
            <color indexed="81"/>
            <rFont val="Tahoma"/>
            <family val="2"/>
          </rPr>
          <t>Nick Lake:</t>
        </r>
        <r>
          <rPr>
            <sz val="9"/>
            <color indexed="81"/>
            <rFont val="Tahoma"/>
            <family val="2"/>
          </rPr>
          <t xml:space="preserve">
Transportation arrangements outgoing.</t>
        </r>
      </text>
    </comment>
    <comment ref="R5" authorId="0" shapeId="0" xr:uid="{F76BCEF8-8B4B-4A0F-B3A4-A49A494C3CFB}">
      <text>
        <r>
          <rPr>
            <b/>
            <sz val="9"/>
            <color indexed="81"/>
            <rFont val="Tahoma"/>
            <family val="2"/>
          </rPr>
          <t>Nick Lake:</t>
        </r>
        <r>
          <rPr>
            <sz val="9"/>
            <color indexed="81"/>
            <rFont val="Tahoma"/>
            <family val="2"/>
          </rPr>
          <t xml:space="preserve">
Indicates if the first aider should consult H1 medical records during treatment.</t>
        </r>
      </text>
    </comment>
    <comment ref="S5" authorId="0" shapeId="0" xr:uid="{E4D4AD1D-9E52-41B6-8F77-FA3415457CDE}">
      <text>
        <r>
          <rPr>
            <b/>
            <sz val="9"/>
            <color indexed="81"/>
            <rFont val="Tahoma"/>
            <family val="2"/>
          </rPr>
          <t>Nick Lake:</t>
        </r>
        <r>
          <rPr>
            <sz val="9"/>
            <color indexed="81"/>
            <rFont val="Tahoma"/>
            <family val="2"/>
          </rPr>
          <t xml:space="preserve">
Indicates if a valid Y3, A5, or General Waiver is in place (Y/N)</t>
        </r>
      </text>
    </comment>
    <comment ref="T5" authorId="0" shapeId="0" xr:uid="{8678BCCB-990A-4A8D-AD63-07EEB60D638A}">
      <text>
        <r>
          <rPr>
            <b/>
            <sz val="9"/>
            <color indexed="81"/>
            <rFont val="Tahoma"/>
            <family val="2"/>
          </rPr>
          <t>Nick Lake:</t>
        </r>
        <r>
          <rPr>
            <sz val="9"/>
            <color indexed="81"/>
            <rFont val="Tahoma"/>
            <family val="2"/>
          </rPr>
          <t xml:space="preserve">
Indicates if emergency medical information has been provided via a H1, A5, or General Waiver form (Y/N)
</t>
        </r>
      </text>
    </comment>
    <comment ref="U5" authorId="0" shapeId="0" xr:uid="{1A5D6114-9331-42A2-AF6C-1CA1C0825EF7}">
      <text>
        <r>
          <rPr>
            <b/>
            <sz val="9"/>
            <color indexed="81"/>
            <rFont val="Tahoma"/>
            <family val="2"/>
          </rPr>
          <t>Nick Lake:</t>
        </r>
        <r>
          <rPr>
            <sz val="9"/>
            <color indexed="81"/>
            <rFont val="Tahoma"/>
            <family val="2"/>
          </rPr>
          <t xml:space="preserve">
For adults, the provided WWC #.</t>
        </r>
      </text>
    </comment>
    <comment ref="V5" authorId="0" shapeId="0" xr:uid="{EA98690A-AB3C-4787-BD62-8E9B22C5541A}">
      <text>
        <r>
          <rPr>
            <b/>
            <sz val="9"/>
            <color indexed="81"/>
            <rFont val="Tahoma"/>
            <family val="2"/>
          </rPr>
          <t>Nick Lake:</t>
        </r>
        <r>
          <rPr>
            <sz val="9"/>
            <color indexed="81"/>
            <rFont val="Tahoma"/>
            <family val="2"/>
          </rPr>
          <t xml:space="preserve">
Indicates if an adult has a valid WWC (Y/N/NA)</t>
        </r>
      </text>
    </comment>
    <comment ref="W5" authorId="0" shapeId="0" xr:uid="{DC375A1A-2496-414B-8449-509B4D0201FE}">
      <text>
        <r>
          <rPr>
            <b/>
            <sz val="9"/>
            <color indexed="81"/>
            <rFont val="Tahoma"/>
            <family val="2"/>
          </rPr>
          <t>Nick Lake:</t>
        </r>
        <r>
          <rPr>
            <sz val="9"/>
            <color indexed="81"/>
            <rFont val="Tahoma"/>
            <family val="2"/>
          </rPr>
          <t xml:space="preserve">
Indicates if an attendee has paid for camp (Y/N/NA)</t>
        </r>
      </text>
    </comment>
  </commentList>
</comments>
</file>

<file path=xl/sharedStrings.xml><?xml version="1.0" encoding="utf-8"?>
<sst xmlns="http://schemas.openxmlformats.org/spreadsheetml/2006/main" count="1775" uniqueCount="586">
  <si>
    <t>Place</t>
  </si>
  <si>
    <t>Date / Time</t>
  </si>
  <si>
    <t>Parents are welcome due to the distance from Perth. Though they need to have their own tent/camper.</t>
  </si>
  <si>
    <t>Joey parents are requried to stay over night with their joey.</t>
  </si>
  <si>
    <t>Dinner to be eaten before arrival at camp on Friday night.</t>
  </si>
  <si>
    <t>Camp Chief</t>
  </si>
  <si>
    <t>Alice</t>
  </si>
  <si>
    <t>Fire Chief</t>
  </si>
  <si>
    <t>Camp Cook</t>
  </si>
  <si>
    <t>Dishwashers</t>
  </si>
  <si>
    <t>Cleaners</t>
  </si>
  <si>
    <t>First Aider</t>
  </si>
  <si>
    <t>Joeys</t>
  </si>
  <si>
    <t>Cubs</t>
  </si>
  <si>
    <t>Scouts</t>
  </si>
  <si>
    <t>Venturers</t>
  </si>
  <si>
    <t>Supper</t>
  </si>
  <si>
    <t>Morning Tea</t>
  </si>
  <si>
    <t>Lunch</t>
  </si>
  <si>
    <t>Dinner</t>
  </si>
  <si>
    <t>Breakfast</t>
  </si>
  <si>
    <t>Parents</t>
  </si>
  <si>
    <t>Bakery</t>
  </si>
  <si>
    <t>Load Master</t>
  </si>
  <si>
    <t>QTY</t>
  </si>
  <si>
    <t>Procure</t>
  </si>
  <si>
    <t>Action</t>
  </si>
  <si>
    <t>LO1</t>
  </si>
  <si>
    <t>LO2</t>
  </si>
  <si>
    <t>Flagging Tape</t>
  </si>
  <si>
    <t>Y</t>
  </si>
  <si>
    <t>Star Pickets</t>
  </si>
  <si>
    <t>UHF*</t>
  </si>
  <si>
    <t>Gazebo Side Walls</t>
  </si>
  <si>
    <t>GZ*</t>
  </si>
  <si>
    <t>Fire Blankets</t>
  </si>
  <si>
    <t>T6*</t>
  </si>
  <si>
    <t>Eskies</t>
  </si>
  <si>
    <t>ESK*</t>
  </si>
  <si>
    <t>Flag Base</t>
  </si>
  <si>
    <t>Staves</t>
  </si>
  <si>
    <t>Field Repair Kits</t>
  </si>
  <si>
    <t>LED*</t>
  </si>
  <si>
    <t>BAT*</t>
  </si>
  <si>
    <t>Benches</t>
  </si>
  <si>
    <t>Patrol Boxes</t>
  </si>
  <si>
    <t>ST2*</t>
  </si>
  <si>
    <t>GAS*</t>
  </si>
  <si>
    <t>BBQ*</t>
  </si>
  <si>
    <t>Gas Rings</t>
  </si>
  <si>
    <t>Hay Boxes</t>
  </si>
  <si>
    <t>HAY*</t>
  </si>
  <si>
    <t>Large Pots</t>
  </si>
  <si>
    <t>Camp Ovens</t>
  </si>
  <si>
    <t>Peg Boxes</t>
  </si>
  <si>
    <t>Mallets</t>
  </si>
  <si>
    <t>MALLETS</t>
  </si>
  <si>
    <t>Bow Saws</t>
  </si>
  <si>
    <t>Twine</t>
  </si>
  <si>
    <t>Buckets</t>
  </si>
  <si>
    <t>Kitchen Roll</t>
  </si>
  <si>
    <t>Hand Sanitiser</t>
  </si>
  <si>
    <t>Satellite Phone</t>
  </si>
  <si>
    <t>Camp Name</t>
  </si>
  <si>
    <t>Start Date</t>
  </si>
  <si>
    <t>End Date</t>
  </si>
  <si>
    <t>$$$ / person</t>
  </si>
  <si>
    <t>Cost</t>
  </si>
  <si>
    <t>GENERAL NOTES:</t>
  </si>
  <si>
    <t>Camp Staff &amp; Helpers</t>
  </si>
  <si>
    <t>Assistant Cook</t>
  </si>
  <si>
    <t>Quartermaster</t>
  </si>
  <si>
    <t>Name</t>
  </si>
  <si>
    <t>#</t>
  </si>
  <si>
    <t># Required</t>
  </si>
  <si>
    <t>Section Leaders</t>
  </si>
  <si>
    <t>General Information</t>
  </si>
  <si>
    <t>Schedule</t>
  </si>
  <si>
    <t>Day 1</t>
  </si>
  <si>
    <t>Day 2</t>
  </si>
  <si>
    <t>Rovers</t>
  </si>
  <si>
    <t>Others</t>
  </si>
  <si>
    <t>Day n</t>
  </si>
  <si>
    <t>7:00am</t>
  </si>
  <si>
    <t>10:30am</t>
  </si>
  <si>
    <t>1:00pm</t>
  </si>
  <si>
    <t>Afternoon Tea</t>
  </si>
  <si>
    <t>Fruit &amp; Veg</t>
  </si>
  <si>
    <t>3:30pm</t>
  </si>
  <si>
    <t>6:00pm</t>
  </si>
  <si>
    <t>8:00pm</t>
  </si>
  <si>
    <t>Day 3</t>
  </si>
  <si>
    <t>Prep Section / Time</t>
  </si>
  <si>
    <t>Ingredients List</t>
  </si>
  <si>
    <t>Menu Planner</t>
  </si>
  <si>
    <t>Dry Ingredients</t>
  </si>
  <si>
    <t>Cold Ingredients</t>
  </si>
  <si>
    <t>Item 1</t>
  </si>
  <si>
    <t>Ingredient 1</t>
  </si>
  <si>
    <t>Ingredient 2</t>
  </si>
  <si>
    <t>Ingredient 3</t>
  </si>
  <si>
    <t>Ingredient 4</t>
  </si>
  <si>
    <t>Ingredient 5</t>
  </si>
  <si>
    <t>Ingredient 6</t>
  </si>
  <si>
    <t>Item n</t>
  </si>
  <si>
    <t>BREAKFAST</t>
  </si>
  <si>
    <t>MORNING TEA</t>
  </si>
  <si>
    <t>LUNCH</t>
  </si>
  <si>
    <t>AFTERNOON TEA</t>
  </si>
  <si>
    <t>DINNER</t>
  </si>
  <si>
    <t>SUPPER</t>
  </si>
  <si>
    <t>DRY GOODS</t>
  </si>
  <si>
    <t>Item</t>
  </si>
  <si>
    <t>Unit Cost</t>
  </si>
  <si>
    <t>Total Cost</t>
  </si>
  <si>
    <t>Units</t>
  </si>
  <si>
    <t>Boxes</t>
  </si>
  <si>
    <t>Item 2</t>
  </si>
  <si>
    <t>Kg</t>
  </si>
  <si>
    <t>TOTAL</t>
  </si>
  <si>
    <t>COLD GOODS</t>
  </si>
  <si>
    <t>MEAT</t>
  </si>
  <si>
    <t>FROZEN GOODS</t>
  </si>
  <si>
    <t>BAKERY</t>
  </si>
  <si>
    <t>FRUIT &amp; VEGETABLES</t>
  </si>
  <si>
    <t>OTHER</t>
  </si>
  <si>
    <t>Transportation</t>
  </si>
  <si>
    <t>Fuel</t>
  </si>
  <si>
    <t>Bus / Van Rental</t>
  </si>
  <si>
    <t>Trailer Rental</t>
  </si>
  <si>
    <t>Parking</t>
  </si>
  <si>
    <t>Other Rental</t>
  </si>
  <si>
    <t>Toilets</t>
  </si>
  <si>
    <t>Amusements</t>
  </si>
  <si>
    <t>Portable Toilets</t>
  </si>
  <si>
    <t>Camp Fees</t>
  </si>
  <si>
    <t>Accomodation &amp; Facilities</t>
  </si>
  <si>
    <t>Canoes / Kayaks</t>
  </si>
  <si>
    <t>Equipment Rental</t>
  </si>
  <si>
    <t>Facilities Rental</t>
  </si>
  <si>
    <t>Activities</t>
  </si>
  <si>
    <t>Activity 1</t>
  </si>
  <si>
    <t>Food</t>
  </si>
  <si>
    <t>Activity n</t>
  </si>
  <si>
    <t>Unit Type</t>
  </si>
  <si>
    <t>/person/day</t>
  </si>
  <si>
    <t>/person</t>
  </si>
  <si>
    <t>/day</t>
  </si>
  <si>
    <t>/hour</t>
  </si>
  <si>
    <t>/person/hour</t>
  </si>
  <si>
    <t>/km</t>
  </si>
  <si>
    <t>Sub Unit</t>
  </si>
  <si>
    <t>/unit/day</t>
  </si>
  <si>
    <t>/L</t>
  </si>
  <si>
    <t>lump sum</t>
  </si>
  <si>
    <t>All Food</t>
  </si>
  <si>
    <t>Catered Meal</t>
  </si>
  <si>
    <t>Other Consumables</t>
  </si>
  <si>
    <t>Drinking Water</t>
  </si>
  <si>
    <t>Gas Refills</t>
  </si>
  <si>
    <t>/unit</t>
  </si>
  <si>
    <t>Other Materials</t>
  </si>
  <si>
    <t>Toilet Paper</t>
  </si>
  <si>
    <t>Roll</t>
  </si>
  <si>
    <t>Chux Wipes</t>
  </si>
  <si>
    <t>Packet</t>
  </si>
  <si>
    <t>Dishwashing Liquid</t>
  </si>
  <si>
    <t>Matches</t>
  </si>
  <si>
    <t>Fire Starters</t>
  </si>
  <si>
    <t>Tea Towels</t>
  </si>
  <si>
    <t>Bottles</t>
  </si>
  <si>
    <t>Unity</t>
  </si>
  <si>
    <t>Purchased</t>
  </si>
  <si>
    <t>N</t>
  </si>
  <si>
    <t>INITIALS</t>
  </si>
  <si>
    <t>Paid</t>
  </si>
  <si>
    <t>Construction Material</t>
  </si>
  <si>
    <t>Activity Materials</t>
  </si>
  <si>
    <t>Pay To</t>
  </si>
  <si>
    <t>Company / Person</t>
  </si>
  <si>
    <t>Initials</t>
  </si>
  <si>
    <t>Shopping List</t>
  </si>
  <si>
    <t>Expense Claims</t>
  </si>
  <si>
    <t>Value</t>
  </si>
  <si>
    <t>Purpose</t>
  </si>
  <si>
    <t>Owing To</t>
  </si>
  <si>
    <t>Date Paid</t>
  </si>
  <si>
    <t>Receipt #</t>
  </si>
  <si>
    <t>For the purchase of something important</t>
  </si>
  <si>
    <t>GP20230602_1</t>
  </si>
  <si>
    <t>Claimed</t>
  </si>
  <si>
    <t>/unit/hour</t>
  </si>
  <si>
    <t>Scout Name</t>
  </si>
  <si>
    <t>Costing &amp; Outgoing Payments</t>
  </si>
  <si>
    <t>Count</t>
  </si>
  <si>
    <t>First Name</t>
  </si>
  <si>
    <t>Surname</t>
  </si>
  <si>
    <t>Section</t>
  </si>
  <si>
    <t>Adult</t>
  </si>
  <si>
    <t>DOB</t>
  </si>
  <si>
    <t>Age</t>
  </si>
  <si>
    <t>Emergency Contact</t>
  </si>
  <si>
    <t>Contact #</t>
  </si>
  <si>
    <t>Med</t>
  </si>
  <si>
    <t>Allergies/Medical info</t>
  </si>
  <si>
    <t>M</t>
  </si>
  <si>
    <t>Cub</t>
  </si>
  <si>
    <t>None</t>
  </si>
  <si>
    <t>P</t>
  </si>
  <si>
    <t>F</t>
  </si>
  <si>
    <t>Leader (JY)</t>
  </si>
  <si>
    <t>Leader (CB)</t>
  </si>
  <si>
    <t>Check</t>
  </si>
  <si>
    <t>Leader (Camp)</t>
  </si>
  <si>
    <t>Scout</t>
  </si>
  <si>
    <t>Venturer</t>
  </si>
  <si>
    <t>Joey</t>
  </si>
  <si>
    <t>Leader (VN)</t>
  </si>
  <si>
    <t>CB</t>
  </si>
  <si>
    <t>Leader (SC)</t>
  </si>
  <si>
    <t>SC</t>
  </si>
  <si>
    <t>Y3</t>
  </si>
  <si>
    <t>H1</t>
  </si>
  <si>
    <t>G</t>
  </si>
  <si>
    <t>Attendee Listing</t>
  </si>
  <si>
    <t>DOMAINS</t>
  </si>
  <si>
    <t>Costing: Units</t>
  </si>
  <si>
    <t>Dietary Requirements</t>
  </si>
  <si>
    <t>Attendees: G</t>
  </si>
  <si>
    <t>O</t>
  </si>
  <si>
    <t>Attendees: Section</t>
  </si>
  <si>
    <t>Rover</t>
  </si>
  <si>
    <t>Parent (JY)</t>
  </si>
  <si>
    <t>Parent (CB)</t>
  </si>
  <si>
    <t>Parent (SC)</t>
  </si>
  <si>
    <t>Parent (VN)</t>
  </si>
  <si>
    <t>Parent (RV)</t>
  </si>
  <si>
    <t>Leader (RV)</t>
  </si>
  <si>
    <t>Non Member Youth</t>
  </si>
  <si>
    <t>WWC</t>
  </si>
  <si>
    <t>Attendees: WWC</t>
  </si>
  <si>
    <t>NA</t>
  </si>
  <si>
    <t>Last Name</t>
  </si>
  <si>
    <t>Legendary</t>
  </si>
  <si>
    <t>Leader</t>
  </si>
  <si>
    <t>Tent / Site Alloc</t>
  </si>
  <si>
    <t>Attendees: Adult</t>
  </si>
  <si>
    <t>Joe / Jane</t>
  </si>
  <si>
    <t>Mobile #1 / Mobile #2</t>
  </si>
  <si>
    <t>Partner</t>
  </si>
  <si>
    <t>Mobile #</t>
  </si>
  <si>
    <t>Attendees: Med</t>
  </si>
  <si>
    <t>Minor</t>
  </si>
  <si>
    <t>Some minor allergies</t>
  </si>
  <si>
    <t>23-1</t>
  </si>
  <si>
    <t>WWC#</t>
  </si>
  <si>
    <t>Rego</t>
  </si>
  <si>
    <t>7NY 360</t>
  </si>
  <si>
    <t>These fields should not be included in the final attendee listing. Remove any confidential information.</t>
  </si>
  <si>
    <t>Tentage</t>
  </si>
  <si>
    <t>Shelters</t>
  </si>
  <si>
    <t>Cooking</t>
  </si>
  <si>
    <t>3x3m Gazebos</t>
  </si>
  <si>
    <t>6x3m Gazebos</t>
  </si>
  <si>
    <t>Gazebo Gutter Systems</t>
  </si>
  <si>
    <t>Tarpaulin Shelters</t>
  </si>
  <si>
    <t>Tarpaulin Shelter Poles</t>
  </si>
  <si>
    <t>General</t>
  </si>
  <si>
    <t>6 Person Dome Tents</t>
  </si>
  <si>
    <t>4 Person Dome Tents</t>
  </si>
  <si>
    <t>6 Person Patrol Tents</t>
  </si>
  <si>
    <t>6 Person Bell Tents</t>
  </si>
  <si>
    <t>3 Person Hiking Tents</t>
  </si>
  <si>
    <t>2 Person Hiking Tents</t>
  </si>
  <si>
    <t>1 Person Hootchies</t>
  </si>
  <si>
    <t>Tarpaulins</t>
  </si>
  <si>
    <t>Rope Boxes</t>
  </si>
  <si>
    <t>Large Twisted Ropes</t>
  </si>
  <si>
    <t>Main Patrol Box</t>
  </si>
  <si>
    <t>2 Ring Gas Stoves</t>
  </si>
  <si>
    <t>3 Ring Gas Stoves</t>
  </si>
  <si>
    <t>Trangia Stoves</t>
  </si>
  <si>
    <t>Barbeques</t>
  </si>
  <si>
    <t>Large Propane Bottles</t>
  </si>
  <si>
    <t>Yellow Gas Bottles</t>
  </si>
  <si>
    <t>Liquid Fuels</t>
  </si>
  <si>
    <t>Solar Panels</t>
  </si>
  <si>
    <t>12V Batteries</t>
  </si>
  <si>
    <t>LED Strip Light Kits</t>
  </si>
  <si>
    <t>LED Ground Light Kits</t>
  </si>
  <si>
    <t>Elecrtrical &amp; Electronics</t>
  </si>
  <si>
    <t>LED 5v Lighting Modules</t>
  </si>
  <si>
    <t>12v Battery Charger</t>
  </si>
  <si>
    <t>1.5v AA Batteries</t>
  </si>
  <si>
    <t>1.5v AAA Batteries</t>
  </si>
  <si>
    <t>1.5v Battery Charger</t>
  </si>
  <si>
    <t>UHF Radios</t>
  </si>
  <si>
    <t>Posts</t>
  </si>
  <si>
    <t>Fire Grates</t>
  </si>
  <si>
    <t>Fire Plates</t>
  </si>
  <si>
    <t>Hill Billie Boiler</t>
  </si>
  <si>
    <t>Electrical Urns</t>
  </si>
  <si>
    <t>Cooking &amp; Food</t>
  </si>
  <si>
    <t>20L Jerry Cans</t>
  </si>
  <si>
    <t>Climbing Ropes</t>
  </si>
  <si>
    <t>Climbing Harnesses</t>
  </si>
  <si>
    <t>Climbing Helmets</t>
  </si>
  <si>
    <t>Climbing Aparatus</t>
  </si>
  <si>
    <t>Water</t>
  </si>
  <si>
    <t>Canoes</t>
  </si>
  <si>
    <t>Kayaks</t>
  </si>
  <si>
    <t>PFDs</t>
  </si>
  <si>
    <t>Helmets</t>
  </si>
  <si>
    <t>Canoe Seats</t>
  </si>
  <si>
    <t>Paddles</t>
  </si>
  <si>
    <t>12v Fridges</t>
  </si>
  <si>
    <t>Cleaning &amp; Ablutions</t>
  </si>
  <si>
    <t>Sinks</t>
  </si>
  <si>
    <t>Washing Platforms</t>
  </si>
  <si>
    <t>Privacy Tents</t>
  </si>
  <si>
    <t>Chemical Toilets</t>
  </si>
  <si>
    <t>Shower Systems</t>
  </si>
  <si>
    <t>Seating &amp; Tables</t>
  </si>
  <si>
    <t>Bench Brackets</t>
  </si>
  <si>
    <t>Poly Tables</t>
  </si>
  <si>
    <t>Folding Poly Tables</t>
  </si>
  <si>
    <t>Pioneering &amp; Construction</t>
  </si>
  <si>
    <t>Large First Aid Kits</t>
  </si>
  <si>
    <t>Small First Aid Kits</t>
  </si>
  <si>
    <t>Axes</t>
  </si>
  <si>
    <t>Hatchets</t>
  </si>
  <si>
    <t>Block Splitters</t>
  </si>
  <si>
    <t>Sledge Hammers</t>
  </si>
  <si>
    <t>Post Drivers</t>
  </si>
  <si>
    <t>Auger</t>
  </si>
  <si>
    <t>Tools</t>
  </si>
  <si>
    <t>Chain Saws</t>
  </si>
  <si>
    <t>First Aid &amp; Safety</t>
  </si>
  <si>
    <t>Leather Gloves</t>
  </si>
  <si>
    <t>P2 Masks</t>
  </si>
  <si>
    <t>Satellite Tracker</t>
  </si>
  <si>
    <t>Vertical Activities</t>
  </si>
  <si>
    <t>Water Activities</t>
  </si>
  <si>
    <t>Fire Extinguisher</t>
  </si>
  <si>
    <t>Fire Buckets</t>
  </si>
  <si>
    <t>Status / White Board</t>
  </si>
  <si>
    <t>Stationery</t>
  </si>
  <si>
    <t>Symbolic Framework</t>
  </si>
  <si>
    <t>Australian Flag</t>
  </si>
  <si>
    <t>Section Flags</t>
  </si>
  <si>
    <t>Other</t>
  </si>
  <si>
    <t>Available</t>
  </si>
  <si>
    <t>Required</t>
  </si>
  <si>
    <t>Deficit</t>
  </si>
  <si>
    <t>Asset Codes</t>
  </si>
  <si>
    <t>LOn</t>
  </si>
  <si>
    <t>LB1</t>
  </si>
  <si>
    <t>LBn</t>
  </si>
  <si>
    <t>Trailer 1</t>
  </si>
  <si>
    <t>Trailer n</t>
  </si>
  <si>
    <t>LOAD OUT</t>
  </si>
  <si>
    <t>LOAD BACK</t>
  </si>
  <si>
    <t>RESOURCE</t>
  </si>
  <si>
    <t>Mess</t>
  </si>
  <si>
    <t>Leaders</t>
  </si>
  <si>
    <t>T4*</t>
  </si>
  <si>
    <t>T3*</t>
  </si>
  <si>
    <t>T2*</t>
  </si>
  <si>
    <t>T6P*</t>
  </si>
  <si>
    <t>HOOTCHIES</t>
  </si>
  <si>
    <t>GZSIDES</t>
  </si>
  <si>
    <t>GZGUTTERS</t>
  </si>
  <si>
    <t>BENCHSEATS</t>
  </si>
  <si>
    <t>BENCHSEATFRAME</t>
  </si>
  <si>
    <t>TB*</t>
  </si>
  <si>
    <t>PB01</t>
  </si>
  <si>
    <t>GASRING*</t>
  </si>
  <si>
    <t>ST3*</t>
  </si>
  <si>
    <t>TRANGIA</t>
  </si>
  <si>
    <t>GASLARGE</t>
  </si>
  <si>
    <t>TS*</t>
  </si>
  <si>
    <t>SOLPAN*</t>
  </si>
  <si>
    <t>BATAA</t>
  </si>
  <si>
    <t>BATAAA</t>
  </si>
  <si>
    <t>CHG12V</t>
  </si>
  <si>
    <t>CHG1.5V</t>
  </si>
  <si>
    <t>SPOT01</t>
  </si>
  <si>
    <t>AXES</t>
  </si>
  <si>
    <t>HATCHETS</t>
  </si>
  <si>
    <t>SPLITTERS</t>
  </si>
  <si>
    <t>BOWSAWS</t>
  </si>
  <si>
    <t>FRK*</t>
  </si>
  <si>
    <t>FAK*</t>
  </si>
  <si>
    <t>HN*</t>
  </si>
  <si>
    <t>CLIMBHELMETS</t>
  </si>
  <si>
    <t>CAN*</t>
  </si>
  <si>
    <t>PFD*</t>
  </si>
  <si>
    <t>PAD*</t>
  </si>
  <si>
    <t>HELMETS</t>
  </si>
  <si>
    <t>CANSEAT</t>
  </si>
  <si>
    <t>-2w</t>
  </si>
  <si>
    <t>Laydown</t>
  </si>
  <si>
    <t>Command</t>
  </si>
  <si>
    <t>SITE ALLOCATION</t>
  </si>
  <si>
    <t>LB2</t>
  </si>
  <si>
    <t>Old Climbing Ropes</t>
  </si>
  <si>
    <t>-4w</t>
  </si>
  <si>
    <t>-1w</t>
  </si>
  <si>
    <t>Sections</t>
  </si>
  <si>
    <t>NGOJI</t>
  </si>
  <si>
    <t>QM</t>
  </si>
  <si>
    <t>Equipment: Procure</t>
  </si>
  <si>
    <t>Procured</t>
  </si>
  <si>
    <t>Surplus</t>
  </si>
  <si>
    <t>CC</t>
  </si>
  <si>
    <t>Equipment Allocation &amp; Load Out Plan</t>
  </si>
  <si>
    <t>Speaker &amp; Microphone</t>
  </si>
  <si>
    <t>Firewood</t>
  </si>
  <si>
    <t>FC</t>
  </si>
  <si>
    <t>-2d</t>
  </si>
  <si>
    <t>Drums</t>
  </si>
  <si>
    <t>Arriving</t>
  </si>
  <si>
    <t>02/06 PM</t>
  </si>
  <si>
    <t>Departing</t>
  </si>
  <si>
    <t>05/06 AM</t>
  </si>
  <si>
    <t>Transport In</t>
  </si>
  <si>
    <t>Joe Bloggs</t>
  </si>
  <si>
    <t>01/06 AM</t>
  </si>
  <si>
    <t>Transport Out</t>
  </si>
  <si>
    <t>Jane Bloggs</t>
  </si>
  <si>
    <t>FA</t>
  </si>
  <si>
    <t>CO</t>
  </si>
  <si>
    <t>Location of the camp.</t>
  </si>
  <si>
    <t>COM</t>
  </si>
  <si>
    <t>MESS</t>
  </si>
  <si>
    <t>JY</t>
  </si>
  <si>
    <t>VN</t>
  </si>
  <si>
    <t>RV</t>
  </si>
  <si>
    <t>L</t>
  </si>
  <si>
    <t>LD</t>
  </si>
  <si>
    <t>Q Store</t>
  </si>
  <si>
    <t>AM</t>
  </si>
  <si>
    <t>PM</t>
  </si>
  <si>
    <t>Load</t>
  </si>
  <si>
    <t>Transport
Arrive</t>
  </si>
  <si>
    <t>Qstore</t>
  </si>
  <si>
    <t>HAZARD</t>
  </si>
  <si>
    <t>THREATS</t>
  </si>
  <si>
    <t>C</t>
  </si>
  <si>
    <t>RISK</t>
  </si>
  <si>
    <t>CONTROLS</t>
  </si>
  <si>
    <t>RECOVERIES</t>
  </si>
  <si>
    <t>RESIDUAL</t>
  </si>
  <si>
    <t>UN-MITIGATED</t>
  </si>
  <si>
    <t>TOP EVENTS</t>
  </si>
  <si>
    <t>Risk Assessment (R1)</t>
  </si>
  <si>
    <t>PREVENTION &amp; MITIGATIONS</t>
  </si>
  <si>
    <t>Scout Provided Transportation</t>
  </si>
  <si>
    <t>Tired drivers, other dangerous drivers, poor driving conditions, driving long periods, mechanical failures.</t>
  </si>
  <si>
    <t>Car accidents leading to injury or death. Damage to assets.</t>
  </si>
  <si>
    <t>Parents to provide transportation to site. Arrival within daylight hours. Encourage car pooling. Develop transportation plan.</t>
  </si>
  <si>
    <t>Weather</t>
  </si>
  <si>
    <t>Hypo / hyperthermia / dehydration / flooding.</t>
  </si>
  <si>
    <t>Heat, cold, rain, wind resulting in  hypo / hyperthermia / dehydration / flooding. Innapropriate clothing.</t>
  </si>
  <si>
    <t>Bushfires</t>
  </si>
  <si>
    <t>Smoke inhalation, burns, loss of equipment, death,</t>
  </si>
  <si>
    <t>Natrual Environment (vegetation and terrain)</t>
  </si>
  <si>
    <t>Slips, trips and falls leading to cuts, wounds, broken bones, rashes.</t>
  </si>
  <si>
    <t>Scouts outdoors in the environment, poor choice of footwear or clothing.</t>
  </si>
  <si>
    <t>Wild Animals</t>
  </si>
  <si>
    <t>Bites or attacks from wild animals, venomous fauna (snake).</t>
  </si>
  <si>
    <t>Scouts outdoors in the environment. Provocation of wild animals.</t>
  </si>
  <si>
    <t>Insects</t>
  </si>
  <si>
    <t>Bites from insects such as mosquitoes, bees, wasps, ticks (likely), spiders, scorpions - leading to invenomation, anaphalyxis, septic poisoning.</t>
  </si>
  <si>
    <t>Scouts outdoors in the environment. Lack of preventitive measures such as insect repellent or appropriate clothing (long pants, sleeves etc).</t>
  </si>
  <si>
    <t>Domestic Animals</t>
  </si>
  <si>
    <t>Public bringing pets. Animals not restrained or on leash. Provocation of animals. Fear of domestic animals.</t>
  </si>
  <si>
    <t>Bites or attacks from domestic animals. Leading to cuts, abarasions, broken bones, septic poisoning.</t>
  </si>
  <si>
    <t>Camping Equipment (tents, guy ropes, mallets, axes, heavy loads)</t>
  </si>
  <si>
    <t>Slips, trips, pinches (hand injuries), strain injuries, bruising, broken bones, wounds, BF trauma.</t>
  </si>
  <si>
    <t>Transporation, loading, unloading, set up or tear down of camp, running around the campsite, poor demarcation or visibility of hazards.</t>
  </si>
  <si>
    <t>Burns and scalds, cuts, pinches.</t>
  </si>
  <si>
    <t>Campfire</t>
  </si>
  <si>
    <t>Burns, scalds, smoke inhalation, explosions leading to injury.</t>
  </si>
  <si>
    <t>Careless stewardship of open flames (byt both scouts and the public), natrual causes, arson, sudden increase in wind. Unfavourable conditions for fires.</t>
  </si>
  <si>
    <t>Poor management of campfire leading to loss of control. Running or messing around near the fire. Inexperience, improper use of fire maintenance tools, lack of appropriate PPE (gloves, pokers, shovels, etc).</t>
  </si>
  <si>
    <t>Poor management of open flames, inexperience cooking or preparing food, poor camp kitchen housekeeping. Lack of appropriate PPE (gloves, tools, etc).</t>
  </si>
  <si>
    <t>LPG Gas Bottles</t>
  </si>
  <si>
    <t>Slow leak, explosion (unlikely), leading to noxious gas leak, Uncontrolled fire. burns, injuries, asset damage.</t>
  </si>
  <si>
    <t>Behaviour</t>
  </si>
  <si>
    <t>Gas under high pressure, slow leaks, damaged bottles, incorrectly connected gas hoses, flash back.</t>
  </si>
  <si>
    <t>Inappropriate behavior that affects others negatively, aggressive behaviour.</t>
  </si>
  <si>
    <t>Injury, negative reputational impacts with public.</t>
  </si>
  <si>
    <t>Ilness</t>
  </si>
  <si>
    <t>Poor hygenie. Previously undiagnosed ilness that is exacerbated on camp.</t>
  </si>
  <si>
    <t>Colds and flues, gastro, spread to others.</t>
  </si>
  <si>
    <t>Public</t>
  </si>
  <si>
    <t>Interactions with the public.</t>
  </si>
  <si>
    <t>Abuse, injury, abduction.</t>
  </si>
  <si>
    <t>Parents Camping Nearby</t>
  </si>
  <si>
    <t>Temporary "loss" of youth member. Individual youth not achieving to potential.</t>
  </si>
  <si>
    <t>Youth not comfortable with drop or chemilcal toilets. Public interaction with youth at toilet. Lack of hygene.</t>
  </si>
  <si>
    <t>Constipation / illness.</t>
  </si>
  <si>
    <t>Vehicles &amp; Roads</t>
  </si>
  <si>
    <t>Run over by vehicle leading to injury / death.</t>
  </si>
  <si>
    <t>Youth wandering off without notifying leaders to see parents. Parents intefering in programming.</t>
  </si>
  <si>
    <t>Youth wandering outside of supervised areas. Unexpectedly high traffic, dangerous driving by public.</t>
  </si>
  <si>
    <t>Sleeping Arrangements</t>
  </si>
  <si>
    <t>Abuse (adult to youth &amp; youth to youth).</t>
  </si>
  <si>
    <t>Innapropriate separation of youth by gender, separation of parents from youth campsite.</t>
  </si>
  <si>
    <t>Food &amp; Water</t>
  </si>
  <si>
    <t>Gastro, anaphalaxis, dehydration.</t>
  </si>
  <si>
    <t>Poor food &amp; water storage / hygiene. Food allergies. Lack of drinking water, or lack of adequate intake.</t>
  </si>
  <si>
    <t>Water Bodies &amp; Rivers</t>
  </si>
  <si>
    <t>Weak swimmers, inadequate supervision or rescue facilities, unsafe conditions.</t>
  </si>
  <si>
    <t>Drowning</t>
  </si>
  <si>
    <t>Wide / Navigational Games</t>
  </si>
  <si>
    <t>Youth getting lost for a period of time (&gt; 6 hours) leading to exposure or other hazards already identified in R1.</t>
  </si>
  <si>
    <t>Lack of experience, poor environmental conditions, innapropriate clothing, or lack of appropriate equipment.</t>
  </si>
  <si>
    <t>Conduct activity in winter. Ensure youth have appropriate clothing (issue packing list prior to event). Ensure sufficient hydration stations, provide appropriate shelters / tents. Do not perform planned activities if weather is severe. Check weather reports frequently.</t>
  </si>
  <si>
    <t>Conduct activity in winter. Check bushfire warnings.</t>
  </si>
  <si>
    <t>Education of youth (don't run), don't activities in heavily vegetated areas, demarcation of pathways. Wear suitable shoes (see packing list).</t>
  </si>
  <si>
    <t>First Aid</t>
  </si>
  <si>
    <t>Conduct activity out of snake season. Wear long pants and appropriate shoes. Educate youth.</t>
  </si>
  <si>
    <t>Provide insect repellent, mosquito coils, first aid kit with tick freeze. Youth to bring epi-pens if needed. Leaders to have Y3 / H1 information, medical plans, first aider and kits.</t>
  </si>
  <si>
    <t>Educate youth, identify where dogs are camped in area, demarcation of camp areas.</t>
  </si>
  <si>
    <t>Educate, supervise youth. Working in teams for lifting, visible guy ropes, demarcated areas for working. First aid support. Use appropriate lighting.</t>
  </si>
  <si>
    <t>Educate youth, supervise, ensure appropriate setup of cooking area, well maintained cooking equipment, youth to maintain orderliness and cleanlisess of work areas. Include fire extinguishers and blankets in each cooking area.</t>
  </si>
  <si>
    <t>Educate youth, demarcate camp fire (only use designated camp fire areas), have water / sand bucket on standby.</t>
  </si>
  <si>
    <t>First Aid, Fire Response Plan</t>
  </si>
  <si>
    <t>Camp Abandonment Plan</t>
  </si>
  <si>
    <t>Inspect gas bottles before, after transport. Supervise gas bottle hook up. Ensure bottles are turned off after operation, Bottles placed on ground, not near fire. First aid in place for recovery.</t>
  </si>
  <si>
    <t>Community Engagement Plan (apologise)</t>
  </si>
  <si>
    <t>Education of youth, appropriate supervision, follow code of conduct. Engage members of public upfront and let them know what we are doing.</t>
  </si>
  <si>
    <t>Ensure hygiene - provide hand sanitiser, wash stations, maintain clean eating areas. Isolation tents. First aid in place</t>
  </si>
  <si>
    <t>Education, demarcation of areas, supervision, buddy system, communication with local authorities. Proactively engage members of the public and inform them what we are doing.</t>
  </si>
  <si>
    <t>Police Intervention</t>
  </si>
  <si>
    <t>Education of both parents and youth, demarcation of camp areas.</t>
  </si>
  <si>
    <t>Search &amp; Rescue Plan</t>
  </si>
  <si>
    <t>Provision of chemical toilet(s) for younger youth if uncomfortable with drop toilets. Educate youth to maintain hygiene, provide hand sanitiser and wash stations. Youth to attend toilets using buddy system. Encourage peer "check ins" for hydration and toileting.</t>
  </si>
  <si>
    <t>Educate youth, demarcate camp areas, supervise road crossings, limit needs to cross road for activities, use buddy system. Don't cross road at bends.</t>
  </si>
  <si>
    <t>First Aid / Emergency Services</t>
  </si>
  <si>
    <t>Ensure appropriate allocation of tents (gender separated). Apply 2 deep policy for adults entering tents (including parents).</t>
  </si>
  <si>
    <t>Ensure proper storage of foods, educate youth on food hygiene, provide hand santitiser and wash stations. Youth to provide H1 / Y3 information so leaders are aware of allergies. Youth to bring epipen if needed. Ensure sufficient drinking is water provided, identify re-supply locations nearby. Boil water for cooking and cleaning.</t>
  </si>
  <si>
    <t>Do not plan activities that involve the river. Educate youth, ensure supervision / buddy system is in place. Camp rules - stay away from river unless supervised by a leader. Bring rescue rope.</t>
  </si>
  <si>
    <t>Water Rescue Plan / First Aid / Emergency Services</t>
  </si>
  <si>
    <t>Use patrol / buddy system, provision of appropriate maps and navigational aids, consider visible return beacon, develop search and rescue plan, deploy tracking beacon, or cell phone tracking.</t>
  </si>
  <si>
    <t>Search &amp; Rescue Plan / First Aid</t>
  </si>
  <si>
    <t>Site Layout</t>
  </si>
  <si>
    <t>After Action Review &amp; Learnings</t>
  </si>
  <si>
    <t>AAR: Category</t>
  </si>
  <si>
    <t>Location</t>
  </si>
  <si>
    <t>Menu</t>
  </si>
  <si>
    <t>Activity</t>
  </si>
  <si>
    <t>Equipment</t>
  </si>
  <si>
    <t>Costs</t>
  </si>
  <si>
    <t>Duration</t>
  </si>
  <si>
    <t>Category</t>
  </si>
  <si>
    <t>Learnings</t>
  </si>
  <si>
    <t>Actions</t>
  </si>
  <si>
    <t>Action To</t>
  </si>
  <si>
    <t>Logistics</t>
  </si>
  <si>
    <t>Safety</t>
  </si>
  <si>
    <t>Ceremonies</t>
  </si>
  <si>
    <t>Camp Preparation &amp; Planning</t>
  </si>
  <si>
    <t>Type</t>
  </si>
  <si>
    <t>AAR: Type</t>
  </si>
  <si>
    <t>Positive</t>
  </si>
  <si>
    <t>Negative</t>
  </si>
  <si>
    <t>Treatment</t>
  </si>
  <si>
    <t>Neutral</t>
  </si>
  <si>
    <t>AAR: Treatment</t>
  </si>
  <si>
    <t>Repeat</t>
  </si>
  <si>
    <t>Avoid</t>
  </si>
  <si>
    <t>Adjust</t>
  </si>
  <si>
    <t>Include any specific learnings here.</t>
  </si>
  <si>
    <t>Document actions.</t>
  </si>
  <si>
    <t>INITIALs</t>
  </si>
  <si>
    <t>A short description of the observation.</t>
  </si>
  <si>
    <t>Observation</t>
  </si>
  <si>
    <t>Section Preparation</t>
  </si>
  <si>
    <t>Mobilisation</t>
  </si>
  <si>
    <t>At Camp</t>
  </si>
  <si>
    <t>Demobilisation</t>
  </si>
  <si>
    <t>Risk Matrix</t>
  </si>
  <si>
    <t>Risk Management Guide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</si>
</sst>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
    <numFmt numFmtId="165" formatCode="[$-C09]dd\-mmm\-yy;@"/>
    <numFmt numFmtId="166" formatCode="dd\ mmm\ yyyy"/>
    <numFmt numFmtId="167" formatCode="0.0"/>
    <numFmt numFmtId="168" formatCode="ddd\ dd\-mmm"/>
  </numFmts>
  <fonts count="29" x14ac:knownFonts="1">
    <font>
      <sz val="10"/>
      <color rgb="FF000000"/>
      <name val="Arial"/>
      <scheme val="minor"/>
    </font>
    <font>
      <sz val="11"/>
      <color theme="1"/>
      <name val="Arial"/>
      <family val="2"/>
      <scheme val="minor"/>
    </font>
    <font>
      <b/>
      <sz val="10"/>
      <color theme="1"/>
      <name val="Arial"/>
      <family val="2"/>
    </font>
    <font>
      <sz val="10"/>
      <color rgb="FF000000"/>
      <name val="Arial"/>
      <family val="2"/>
    </font>
    <font>
      <sz val="10"/>
      <color theme="1"/>
      <name val="Arial"/>
      <family val="2"/>
      <scheme val="minor"/>
    </font>
    <font>
      <sz val="10"/>
      <color theme="1"/>
      <name val="Arial"/>
      <family val="2"/>
    </font>
    <font>
      <sz val="10"/>
      <color rgb="FFFF0000"/>
      <name val="Arial"/>
      <family val="2"/>
    </font>
    <font>
      <sz val="10"/>
      <color rgb="FF000000"/>
      <name val="Arial"/>
      <family val="2"/>
      <scheme val="minor"/>
    </font>
    <font>
      <b/>
      <sz val="11"/>
      <color theme="1"/>
      <name val="Arial"/>
      <family val="2"/>
      <scheme val="minor"/>
    </font>
    <font>
      <sz val="10"/>
      <color theme="0"/>
      <name val="Arial"/>
      <family val="2"/>
      <scheme val="minor"/>
    </font>
    <font>
      <sz val="12"/>
      <color theme="0"/>
      <name val="Arial"/>
      <family val="2"/>
      <scheme val="minor"/>
    </font>
    <font>
      <sz val="12"/>
      <color theme="0"/>
      <name val="Arial"/>
      <family val="2"/>
    </font>
    <font>
      <b/>
      <sz val="14"/>
      <color theme="0"/>
      <name val="Arial"/>
      <family val="2"/>
    </font>
    <font>
      <b/>
      <sz val="10"/>
      <color rgb="FF000000"/>
      <name val="Arial"/>
      <family val="2"/>
      <scheme val="minor"/>
    </font>
    <font>
      <sz val="9"/>
      <color rgb="FF000000"/>
      <name val="Arial"/>
      <family val="2"/>
      <scheme val="minor"/>
    </font>
    <font>
      <sz val="9"/>
      <color rgb="FFFF0000"/>
      <name val="Arial"/>
      <family val="2"/>
    </font>
    <font>
      <sz val="9"/>
      <color theme="1"/>
      <name val="Arial"/>
      <family val="2"/>
    </font>
    <font>
      <sz val="8"/>
      <color rgb="FF000000"/>
      <name val="Arial"/>
      <family val="2"/>
      <scheme val="minor"/>
    </font>
    <font>
      <b/>
      <sz val="11"/>
      <color rgb="FF000000"/>
      <name val="Arial"/>
      <family val="2"/>
      <scheme val="minor"/>
    </font>
    <font>
      <sz val="8"/>
      <name val="Arial"/>
      <family val="2"/>
      <scheme val="minor"/>
    </font>
    <font>
      <sz val="9"/>
      <color indexed="81"/>
      <name val="Tahoma"/>
      <family val="2"/>
    </font>
    <font>
      <b/>
      <sz val="9"/>
      <color indexed="81"/>
      <name val="Tahoma"/>
      <family val="2"/>
    </font>
    <font>
      <b/>
      <sz val="14"/>
      <color rgb="FF000000"/>
      <name val="Arial"/>
      <family val="2"/>
      <scheme val="minor"/>
    </font>
    <font>
      <sz val="10"/>
      <color rgb="FFFF0000"/>
      <name val="Arial"/>
      <family val="2"/>
      <scheme val="minor"/>
    </font>
    <font>
      <sz val="9"/>
      <color rgb="FF000000"/>
      <name val="Arial Narrow"/>
      <family val="2"/>
    </font>
    <font>
      <b/>
      <sz val="9"/>
      <color rgb="FF000000"/>
      <name val="Arial"/>
      <family val="2"/>
      <scheme val="minor"/>
    </font>
    <font>
      <b/>
      <sz val="8"/>
      <color rgb="FF000000"/>
      <name val="Arial"/>
      <family val="2"/>
      <scheme val="minor"/>
    </font>
    <font>
      <sz val="9"/>
      <color rgb="FF000000"/>
      <name val="Arial Black"/>
      <family val="2"/>
    </font>
    <font>
      <u/>
      <sz val="10"/>
      <color theme="10"/>
      <name val="Arial"/>
      <scheme val="minor"/>
    </font>
  </fonts>
  <fills count="20">
    <fill>
      <patternFill patternType="none"/>
    </fill>
    <fill>
      <patternFill patternType="gray125"/>
    </fill>
    <fill>
      <patternFill patternType="solid">
        <fgColor theme="0" tint="-0.14999847407452621"/>
        <bgColor indexed="64"/>
      </patternFill>
    </fill>
    <fill>
      <patternFill patternType="solid">
        <fgColor rgb="FF002060"/>
        <bgColor indexed="64"/>
      </patternFill>
    </fill>
    <fill>
      <patternFill patternType="solid">
        <fgColor rgb="FFCC6600"/>
        <bgColor indexed="64"/>
      </patternFill>
    </fill>
    <fill>
      <patternFill patternType="solid">
        <fgColor theme="6"/>
        <bgColor indexed="64"/>
      </patternFill>
    </fill>
    <fill>
      <patternFill patternType="solid">
        <fgColor rgb="FF00B050"/>
        <bgColor indexed="64"/>
      </patternFill>
    </fill>
    <fill>
      <patternFill patternType="solid">
        <fgColor theme="5" tint="-0.499984740745262"/>
        <bgColor indexed="64"/>
      </patternFill>
    </fill>
    <fill>
      <patternFill patternType="solid">
        <fgColor rgb="FFFF0000"/>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CCCCCC"/>
        <bgColor indexed="64"/>
      </patternFill>
    </fill>
    <fill>
      <patternFill patternType="solid">
        <fgColor theme="9"/>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EAD1DC"/>
        <bgColor rgb="FFEAD1DC"/>
      </patternFill>
    </fill>
  </fills>
  <borders count="15">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1" fillId="0" borderId="1"/>
    <xf numFmtId="0" fontId="28" fillId="0" borderId="0" applyNumberFormat="0" applyFill="0" applyBorder="0" applyAlignment="0" applyProtection="0"/>
  </cellStyleXfs>
  <cellXfs count="190">
    <xf numFmtId="0" fontId="0" fillId="0" borderId="0" xfId="0"/>
    <xf numFmtId="0" fontId="2" fillId="0" borderId="0" xfId="0" applyFont="1"/>
    <xf numFmtId="0" fontId="5" fillId="0" borderId="0" xfId="0" applyFont="1"/>
    <xf numFmtId="0" fontId="6" fillId="0" borderId="0" xfId="0" applyFont="1"/>
    <xf numFmtId="0" fontId="2" fillId="2" borderId="2" xfId="0" applyFont="1" applyFill="1" applyBorder="1"/>
    <xf numFmtId="0" fontId="7" fillId="0" borderId="0" xfId="0" applyFont="1"/>
    <xf numFmtId="0" fontId="5" fillId="0" borderId="2" xfId="0" applyFont="1" applyBorder="1"/>
    <xf numFmtId="0" fontId="9" fillId="3" borderId="0" xfId="0" applyFont="1" applyFill="1" applyAlignment="1">
      <alignment vertical="center"/>
    </xf>
    <xf numFmtId="0" fontId="10" fillId="3" borderId="0" xfId="0" applyFont="1" applyFill="1" applyAlignment="1">
      <alignment vertical="center"/>
    </xf>
    <xf numFmtId="0" fontId="11" fillId="3" borderId="0" xfId="0" applyFont="1" applyFill="1" applyAlignment="1">
      <alignment vertical="center"/>
    </xf>
    <xf numFmtId="0" fontId="12" fillId="3" borderId="0" xfId="0" applyFont="1" applyFill="1" applyAlignment="1">
      <alignment vertical="center"/>
    </xf>
    <xf numFmtId="20" fontId="0" fillId="0" borderId="0" xfId="0" applyNumberFormat="1"/>
    <xf numFmtId="0" fontId="13" fillId="0" borderId="0" xfId="0" applyFont="1"/>
    <xf numFmtId="0" fontId="13" fillId="4" borderId="0" xfId="0" applyFont="1" applyFill="1"/>
    <xf numFmtId="0" fontId="13" fillId="5" borderId="0" xfId="0" applyFont="1" applyFill="1"/>
    <xf numFmtId="0" fontId="13" fillId="6" borderId="0" xfId="0" applyFont="1" applyFill="1"/>
    <xf numFmtId="0" fontId="13" fillId="7" borderId="0" xfId="0" applyFont="1" applyFill="1"/>
    <xf numFmtId="0" fontId="13" fillId="8" borderId="0" xfId="0" applyFont="1" applyFill="1"/>
    <xf numFmtId="0" fontId="13" fillId="9" borderId="0" xfId="0" applyFont="1" applyFill="1"/>
    <xf numFmtId="0" fontId="14" fillId="0" borderId="0" xfId="0" applyFont="1"/>
    <xf numFmtId="0" fontId="15" fillId="0" borderId="0" xfId="0" applyFont="1"/>
    <xf numFmtId="0" fontId="16" fillId="0" borderId="0" xfId="0" applyFont="1"/>
    <xf numFmtId="0" fontId="1" fillId="0" borderId="1" xfId="1"/>
    <xf numFmtId="0" fontId="1" fillId="0" borderId="6" xfId="1" applyBorder="1"/>
    <xf numFmtId="0" fontId="1" fillId="0" borderId="7" xfId="1" applyBorder="1"/>
    <xf numFmtId="0" fontId="1" fillId="0" borderId="8" xfId="1" applyBorder="1"/>
    <xf numFmtId="0" fontId="8" fillId="0" borderId="1" xfId="1" applyFont="1"/>
    <xf numFmtId="0" fontId="1" fillId="10" borderId="5" xfId="1" applyFill="1" applyBorder="1"/>
    <xf numFmtId="0" fontId="13" fillId="2" borderId="0" xfId="0" applyFont="1" applyFill="1"/>
    <xf numFmtId="0" fontId="9" fillId="3" borderId="0" xfId="0" applyFont="1" applyFill="1" applyAlignment="1">
      <alignment horizontal="center" vertical="center"/>
    </xf>
    <xf numFmtId="0" fontId="0" fillId="0" borderId="0" xfId="0" applyAlignment="1">
      <alignment horizontal="center"/>
    </xf>
    <xf numFmtId="0" fontId="13" fillId="2" borderId="0" xfId="0" applyFont="1" applyFill="1" applyAlignment="1">
      <alignment horizontal="center"/>
    </xf>
    <xf numFmtId="0" fontId="7" fillId="0" borderId="0" xfId="0" applyFont="1" applyAlignment="1">
      <alignment horizontal="center"/>
    </xf>
    <xf numFmtId="0" fontId="18" fillId="11" borderId="0" xfId="0" applyFont="1" applyFill="1"/>
    <xf numFmtId="0" fontId="0" fillId="11" borderId="0" xfId="0" applyFill="1"/>
    <xf numFmtId="0" fontId="0" fillId="11" borderId="0" xfId="0" applyFill="1" applyAlignment="1">
      <alignment horizontal="center"/>
    </xf>
    <xf numFmtId="0" fontId="7" fillId="0" borderId="0" xfId="0" applyFont="1" applyAlignment="1">
      <alignment horizontal="left"/>
    </xf>
    <xf numFmtId="0" fontId="9" fillId="3" borderId="0" xfId="0" applyFont="1" applyFill="1" applyAlignment="1">
      <alignment horizontal="left" vertical="center"/>
    </xf>
    <xf numFmtId="0" fontId="0" fillId="0" borderId="0" xfId="0" applyAlignment="1">
      <alignment horizontal="left"/>
    </xf>
    <xf numFmtId="164" fontId="0" fillId="0" borderId="0" xfId="0" applyNumberFormat="1" applyAlignment="1">
      <alignment horizontal="left"/>
    </xf>
    <xf numFmtId="164" fontId="0" fillId="0" borderId="0" xfId="0" applyNumberFormat="1"/>
    <xf numFmtId="164" fontId="7" fillId="0" borderId="0" xfId="0" applyNumberFormat="1" applyFont="1" applyAlignment="1">
      <alignment horizontal="right"/>
    </xf>
    <xf numFmtId="164" fontId="18" fillId="0" borderId="0" xfId="0" applyNumberFormat="1" applyFont="1"/>
    <xf numFmtId="164" fontId="18" fillId="0" borderId="0" xfId="0" applyNumberFormat="1" applyFont="1" applyAlignment="1">
      <alignment horizontal="right"/>
    </xf>
    <xf numFmtId="0" fontId="7" fillId="0" borderId="0" xfId="0" quotePrefix="1" applyFont="1"/>
    <xf numFmtId="0" fontId="7" fillId="0" borderId="0" xfId="0" quotePrefix="1" applyFont="1" applyAlignment="1">
      <alignment horizontal="center"/>
    </xf>
    <xf numFmtId="0" fontId="7" fillId="0" borderId="0" xfId="0" quotePrefix="1" applyFont="1" applyAlignment="1">
      <alignment horizontal="left"/>
    </xf>
    <xf numFmtId="164" fontId="0" fillId="0" borderId="0" xfId="0" applyNumberFormat="1" applyAlignment="1">
      <alignment horizontal="center"/>
    </xf>
    <xf numFmtId="3" fontId="9" fillId="3" borderId="0" xfId="0" applyNumberFormat="1" applyFont="1" applyFill="1" applyAlignment="1">
      <alignment horizontal="center" vertical="center"/>
    </xf>
    <xf numFmtId="3" fontId="0" fillId="0" borderId="0" xfId="0" applyNumberFormat="1" applyAlignment="1">
      <alignment horizontal="center"/>
    </xf>
    <xf numFmtId="3" fontId="18" fillId="0" borderId="0" xfId="0" applyNumberFormat="1" applyFont="1" applyAlignment="1">
      <alignment horizontal="right"/>
    </xf>
    <xf numFmtId="164" fontId="13" fillId="2" borderId="2" xfId="0" applyNumberFormat="1" applyFont="1" applyFill="1" applyBorder="1" applyAlignment="1">
      <alignment horizontal="center"/>
    </xf>
    <xf numFmtId="0" fontId="13" fillId="2" borderId="2" xfId="0" applyFont="1" applyFill="1" applyBorder="1" applyAlignment="1">
      <alignment horizontal="center"/>
    </xf>
    <xf numFmtId="3" fontId="13" fillId="2" borderId="2" xfId="0" applyNumberFormat="1" applyFont="1" applyFill="1" applyBorder="1" applyAlignment="1">
      <alignment horizontal="center"/>
    </xf>
    <xf numFmtId="0" fontId="13" fillId="2" borderId="2" xfId="0" applyFont="1" applyFill="1" applyBorder="1"/>
    <xf numFmtId="0" fontId="13" fillId="2" borderId="2" xfId="0" applyFont="1" applyFill="1" applyBorder="1" applyAlignment="1">
      <alignment horizontal="left"/>
    </xf>
    <xf numFmtId="0" fontId="9" fillId="3" borderId="0" xfId="0" applyFont="1" applyFill="1" applyAlignment="1">
      <alignment horizontal="right" vertical="center"/>
    </xf>
    <xf numFmtId="0" fontId="0" fillId="0" borderId="0" xfId="0" applyAlignment="1">
      <alignment horizontal="right"/>
    </xf>
    <xf numFmtId="0" fontId="13" fillId="2" borderId="0" xfId="0" applyFont="1" applyFill="1" applyAlignment="1">
      <alignment horizontal="right"/>
    </xf>
    <xf numFmtId="164" fontId="0" fillId="0" borderId="0" xfId="0" applyNumberFormat="1" applyAlignment="1">
      <alignment horizontal="right"/>
    </xf>
    <xf numFmtId="164" fontId="9" fillId="3" borderId="0" xfId="0" applyNumberFormat="1" applyFont="1" applyFill="1" applyAlignment="1">
      <alignment horizontal="right" vertical="center"/>
    </xf>
    <xf numFmtId="164" fontId="13" fillId="2" borderId="0" xfId="0" applyNumberFormat="1" applyFont="1" applyFill="1" applyAlignment="1">
      <alignment horizontal="right"/>
    </xf>
    <xf numFmtId="164" fontId="13" fillId="2" borderId="2" xfId="0" applyNumberFormat="1" applyFont="1" applyFill="1" applyBorder="1" applyAlignment="1">
      <alignment horizontal="left"/>
    </xf>
    <xf numFmtId="165" fontId="13" fillId="2" borderId="2" xfId="0" applyNumberFormat="1" applyFont="1" applyFill="1" applyBorder="1" applyAlignment="1">
      <alignment horizontal="center"/>
    </xf>
    <xf numFmtId="165" fontId="9" fillId="3" borderId="0" xfId="0" applyNumberFormat="1" applyFont="1" applyFill="1" applyAlignment="1">
      <alignment horizontal="center" vertical="center"/>
    </xf>
    <xf numFmtId="165" fontId="0" fillId="0" borderId="0" xfId="0" applyNumberFormat="1" applyAlignment="1">
      <alignment horizontal="center"/>
    </xf>
    <xf numFmtId="0" fontId="2" fillId="13" borderId="9" xfId="1" applyFont="1" applyFill="1" applyBorder="1" applyAlignment="1">
      <alignment horizontal="center" wrapText="1"/>
    </xf>
    <xf numFmtId="0" fontId="2" fillId="13" borderId="10" xfId="1" applyFont="1" applyFill="1" applyBorder="1" applyAlignment="1">
      <alignment wrapText="1"/>
    </xf>
    <xf numFmtId="0" fontId="2" fillId="13" borderId="10" xfId="1" applyFont="1" applyFill="1" applyBorder="1" applyAlignment="1">
      <alignment horizontal="center" vertical="center" wrapText="1"/>
    </xf>
    <xf numFmtId="0" fontId="2" fillId="13" borderId="10" xfId="1" applyFont="1" applyFill="1" applyBorder="1" applyAlignment="1">
      <alignment horizontal="center" wrapText="1"/>
    </xf>
    <xf numFmtId="166" fontId="2" fillId="13" borderId="10" xfId="1" applyNumberFormat="1" applyFont="1" applyFill="1" applyBorder="1" applyAlignment="1">
      <alignment horizontal="left" wrapText="1"/>
    </xf>
    <xf numFmtId="167" fontId="2" fillId="13" borderId="10" xfId="1" applyNumberFormat="1" applyFont="1" applyFill="1" applyBorder="1" applyAlignment="1">
      <alignment horizontal="center" wrapText="1"/>
    </xf>
    <xf numFmtId="49" fontId="2" fillId="13" borderId="10" xfId="1" applyNumberFormat="1" applyFont="1" applyFill="1" applyBorder="1" applyAlignment="1">
      <alignment wrapText="1"/>
    </xf>
    <xf numFmtId="49" fontId="2" fillId="13" borderId="10" xfId="1" applyNumberFormat="1" applyFont="1" applyFill="1" applyBorder="1" applyAlignment="1">
      <alignment horizontal="center" wrapText="1"/>
    </xf>
    <xf numFmtId="0" fontId="2" fillId="13" borderId="11" xfId="1" applyFont="1" applyFill="1" applyBorder="1" applyAlignment="1">
      <alignment wrapText="1"/>
    </xf>
    <xf numFmtId="0" fontId="1" fillId="0" borderId="4" xfId="1" applyBorder="1" applyAlignment="1">
      <alignment horizontal="center"/>
    </xf>
    <xf numFmtId="0" fontId="5" fillId="0" borderId="2" xfId="1" applyFont="1" applyBorder="1" applyAlignment="1">
      <alignment wrapText="1"/>
    </xf>
    <xf numFmtId="0" fontId="5" fillId="0" borderId="2" xfId="1" applyFont="1" applyBorder="1" applyAlignment="1">
      <alignment horizontal="center" vertical="center" wrapText="1"/>
    </xf>
    <xf numFmtId="0" fontId="5" fillId="0" borderId="2" xfId="1" applyFont="1" applyBorder="1" applyAlignment="1">
      <alignment horizontal="center" wrapText="1"/>
    </xf>
    <xf numFmtId="166" fontId="5" fillId="0" borderId="2" xfId="1" applyNumberFormat="1" applyFont="1" applyBorder="1" applyAlignment="1">
      <alignment horizontal="left" wrapText="1"/>
    </xf>
    <xf numFmtId="167" fontId="1" fillId="0" borderId="2" xfId="1" applyNumberFormat="1" applyBorder="1" applyAlignment="1">
      <alignment horizontal="center"/>
    </xf>
    <xf numFmtId="0" fontId="5" fillId="0" borderId="2" xfId="1" applyFont="1" applyBorder="1"/>
    <xf numFmtId="0" fontId="5" fillId="14" borderId="2" xfId="1" applyFont="1" applyFill="1" applyBorder="1" applyAlignment="1">
      <alignment horizontal="center"/>
    </xf>
    <xf numFmtId="0" fontId="5" fillId="0" borderId="3" xfId="1" applyFont="1" applyBorder="1" applyAlignment="1">
      <alignment wrapText="1"/>
    </xf>
    <xf numFmtId="0" fontId="1" fillId="0" borderId="1" xfId="1" applyAlignment="1">
      <alignment horizontal="center"/>
    </xf>
    <xf numFmtId="0" fontId="1" fillId="0" borderId="1" xfId="1" applyAlignment="1">
      <alignment horizontal="center" vertical="center"/>
    </xf>
    <xf numFmtId="166" fontId="1" fillId="0" borderId="1" xfId="1" applyNumberFormat="1" applyAlignment="1">
      <alignment horizontal="left"/>
    </xf>
    <xf numFmtId="167" fontId="1" fillId="0" borderId="1" xfId="1" applyNumberFormat="1" applyAlignment="1">
      <alignment horizontal="center"/>
    </xf>
    <xf numFmtId="49" fontId="1" fillId="0" borderId="1" xfId="1" applyNumberFormat="1"/>
    <xf numFmtId="0" fontId="11" fillId="0" borderId="0" xfId="0" applyFont="1" applyAlignment="1">
      <alignment vertical="center"/>
    </xf>
    <xf numFmtId="164" fontId="9" fillId="0" borderId="0" xfId="0" applyNumberFormat="1" applyFont="1" applyAlignment="1">
      <alignment horizontal="right" vertical="center"/>
    </xf>
    <xf numFmtId="0" fontId="9" fillId="0" borderId="0" xfId="0" applyFont="1" applyAlignment="1">
      <alignment horizontal="center" vertical="center"/>
    </xf>
    <xf numFmtId="3" fontId="9" fillId="0" borderId="0" xfId="0" applyNumberFormat="1" applyFont="1" applyAlignment="1">
      <alignment horizontal="center" vertical="center"/>
    </xf>
    <xf numFmtId="0" fontId="9" fillId="0" borderId="0" xfId="0" applyFont="1" applyAlignment="1">
      <alignment vertical="center"/>
    </xf>
    <xf numFmtId="0" fontId="9" fillId="0" borderId="0" xfId="0" applyFont="1" applyAlignment="1">
      <alignment horizontal="left" vertical="center"/>
    </xf>
    <xf numFmtId="49" fontId="2" fillId="13" borderId="11" xfId="1" applyNumberFormat="1" applyFont="1" applyFill="1" applyBorder="1" applyAlignment="1">
      <alignment horizontal="center" wrapText="1"/>
    </xf>
    <xf numFmtId="0" fontId="22" fillId="0" borderId="0" xfId="0" applyFont="1"/>
    <xf numFmtId="0" fontId="7" fillId="0" borderId="2" xfId="0" applyFont="1" applyBorder="1" applyAlignment="1">
      <alignment horizontal="center"/>
    </xf>
    <xf numFmtId="49" fontId="2" fillId="13" borderId="11" xfId="1" applyNumberFormat="1" applyFont="1" applyFill="1" applyBorder="1" applyAlignment="1">
      <alignment horizontal="left" wrapText="1"/>
    </xf>
    <xf numFmtId="49" fontId="1" fillId="0" borderId="1" xfId="1" applyNumberFormat="1" applyAlignment="1">
      <alignment horizontal="left"/>
    </xf>
    <xf numFmtId="49" fontId="9" fillId="3" borderId="0" xfId="0" applyNumberFormat="1" applyFont="1" applyFill="1" applyAlignment="1">
      <alignment vertical="center"/>
    </xf>
    <xf numFmtId="49" fontId="9" fillId="0" borderId="0" xfId="0" applyNumberFormat="1" applyFont="1" applyAlignment="1">
      <alignment vertical="center"/>
    </xf>
    <xf numFmtId="49" fontId="5" fillId="0" borderId="2" xfId="1" applyNumberFormat="1" applyFont="1" applyBorder="1" applyAlignment="1">
      <alignment horizontal="center" wrapText="1"/>
    </xf>
    <xf numFmtId="49" fontId="1" fillId="0" borderId="1" xfId="1" applyNumberFormat="1" applyAlignment="1">
      <alignment horizontal="center"/>
    </xf>
    <xf numFmtId="0" fontId="0" fillId="2" borderId="0" xfId="0" applyFill="1"/>
    <xf numFmtId="0" fontId="14" fillId="0" borderId="0" xfId="0" applyFont="1" applyAlignment="1">
      <alignment horizontal="center"/>
    </xf>
    <xf numFmtId="0" fontId="17" fillId="0" borderId="0" xfId="0" applyFont="1" applyAlignment="1">
      <alignment horizontal="center"/>
    </xf>
    <xf numFmtId="0" fontId="24" fillId="0" borderId="0" xfId="0" applyFont="1" applyAlignment="1">
      <alignment horizontal="left"/>
    </xf>
    <xf numFmtId="165" fontId="13" fillId="2" borderId="0" xfId="0" applyNumberFormat="1" applyFont="1" applyFill="1" applyAlignment="1">
      <alignment horizontal="center"/>
    </xf>
    <xf numFmtId="0" fontId="13" fillId="4" borderId="0" xfId="0" applyFont="1" applyFill="1" applyAlignment="1">
      <alignment horizontal="center"/>
    </xf>
    <xf numFmtId="0" fontId="13" fillId="5" borderId="0" xfId="0" applyFont="1" applyFill="1" applyAlignment="1">
      <alignment horizontal="center"/>
    </xf>
    <xf numFmtId="0" fontId="13" fillId="6" borderId="0" xfId="0" applyFont="1" applyFill="1" applyAlignment="1">
      <alignment horizontal="center"/>
    </xf>
    <xf numFmtId="0" fontId="13" fillId="7" borderId="0" xfId="0" applyFont="1" applyFill="1" applyAlignment="1">
      <alignment horizontal="center"/>
    </xf>
    <xf numFmtId="0" fontId="13" fillId="8" borderId="0" xfId="0" applyFont="1" applyFill="1" applyAlignment="1">
      <alignment horizontal="center"/>
    </xf>
    <xf numFmtId="1" fontId="9" fillId="3" borderId="0" xfId="0" applyNumberFormat="1" applyFont="1" applyFill="1" applyAlignment="1">
      <alignment horizontal="center" vertical="center"/>
    </xf>
    <xf numFmtId="1" fontId="0" fillId="0" borderId="0" xfId="0" applyNumberFormat="1" applyAlignment="1">
      <alignment horizontal="center"/>
    </xf>
    <xf numFmtId="1" fontId="13" fillId="2" borderId="0" xfId="0" applyNumberFormat="1" applyFont="1" applyFill="1" applyAlignment="1">
      <alignment horizontal="center"/>
    </xf>
    <xf numFmtId="14" fontId="17" fillId="0" borderId="0" xfId="0" applyNumberFormat="1" applyFont="1" applyAlignment="1">
      <alignment horizontal="center"/>
    </xf>
    <xf numFmtId="0" fontId="0" fillId="2" borderId="0" xfId="0" applyFill="1" applyAlignment="1">
      <alignment horizontal="left"/>
    </xf>
    <xf numFmtId="1" fontId="0" fillId="2" borderId="0" xfId="0" applyNumberFormat="1" applyFill="1" applyAlignment="1">
      <alignment horizontal="center"/>
    </xf>
    <xf numFmtId="0" fontId="0" fillId="2" borderId="0" xfId="0" applyFill="1" applyAlignment="1">
      <alignment horizontal="center"/>
    </xf>
    <xf numFmtId="0" fontId="14" fillId="2" borderId="0" xfId="0" applyFont="1" applyFill="1" applyAlignment="1">
      <alignment horizontal="center"/>
    </xf>
    <xf numFmtId="0" fontId="24" fillId="2" borderId="0" xfId="0" applyFont="1" applyFill="1" applyAlignment="1">
      <alignment horizontal="left"/>
    </xf>
    <xf numFmtId="0" fontId="7" fillId="2" borderId="0" xfId="0" quotePrefix="1" applyFont="1" applyFill="1" applyAlignment="1">
      <alignment horizontal="center"/>
    </xf>
    <xf numFmtId="167" fontId="4" fillId="0" borderId="2" xfId="1" applyNumberFormat="1" applyFont="1" applyBorder="1" applyAlignment="1">
      <alignment horizontal="center"/>
    </xf>
    <xf numFmtId="0" fontId="2" fillId="0" borderId="2" xfId="0" applyFont="1" applyBorder="1" applyAlignment="1">
      <alignment horizontal="center"/>
    </xf>
    <xf numFmtId="0" fontId="0" fillId="0" borderId="0" xfId="0" applyAlignment="1">
      <alignment horizontal="center" vertical="center"/>
    </xf>
    <xf numFmtId="168" fontId="17" fillId="16" borderId="12" xfId="0" applyNumberFormat="1" applyFont="1" applyFill="1" applyBorder="1" applyAlignment="1">
      <alignment horizontal="center"/>
    </xf>
    <xf numFmtId="0" fontId="14" fillId="16" borderId="14" xfId="0" applyFont="1" applyFill="1" applyBorder="1" applyAlignment="1">
      <alignment horizontal="center"/>
    </xf>
    <xf numFmtId="0" fontId="17" fillId="16" borderId="14" xfId="0" applyFont="1" applyFill="1" applyBorder="1" applyAlignment="1">
      <alignment horizontal="center"/>
    </xf>
    <xf numFmtId="0" fontId="17" fillId="16" borderId="10" xfId="0" applyFont="1" applyFill="1" applyBorder="1" applyAlignment="1">
      <alignment horizontal="center"/>
    </xf>
    <xf numFmtId="168" fontId="17" fillId="17" borderId="12" xfId="0" applyNumberFormat="1" applyFont="1" applyFill="1" applyBorder="1" applyAlignment="1">
      <alignment horizontal="center"/>
    </xf>
    <xf numFmtId="0" fontId="14" fillId="17" borderId="10" xfId="0" applyFont="1" applyFill="1" applyBorder="1" applyAlignment="1">
      <alignment horizontal="center"/>
    </xf>
    <xf numFmtId="168" fontId="17" fillId="10" borderId="12" xfId="0" applyNumberFormat="1" applyFont="1" applyFill="1" applyBorder="1" applyAlignment="1">
      <alignment horizontal="center"/>
    </xf>
    <xf numFmtId="0" fontId="14" fillId="10" borderId="14" xfId="0" applyFont="1" applyFill="1" applyBorder="1" applyAlignment="1">
      <alignment horizontal="center"/>
    </xf>
    <xf numFmtId="0" fontId="17" fillId="10" borderId="10" xfId="0" applyFont="1" applyFill="1" applyBorder="1" applyAlignment="1">
      <alignment horizontal="center"/>
    </xf>
    <xf numFmtId="168" fontId="17" fillId="18" borderId="12" xfId="0" applyNumberFormat="1" applyFont="1" applyFill="1" applyBorder="1" applyAlignment="1">
      <alignment horizontal="center"/>
    </xf>
    <xf numFmtId="0" fontId="14" fillId="18" borderId="14" xfId="0" applyFont="1" applyFill="1" applyBorder="1" applyAlignment="1">
      <alignment horizontal="center"/>
    </xf>
    <xf numFmtId="0" fontId="17" fillId="18" borderId="10" xfId="0" applyFont="1" applyFill="1" applyBorder="1" applyAlignment="1">
      <alignment horizontal="center"/>
    </xf>
    <xf numFmtId="0" fontId="14" fillId="0" borderId="0" xfId="0" applyFont="1" applyAlignment="1">
      <alignment vertical="top"/>
    </xf>
    <xf numFmtId="0" fontId="14" fillId="0" borderId="0" xfId="0" applyFont="1" applyAlignment="1">
      <alignment vertical="top" wrapText="1"/>
    </xf>
    <xf numFmtId="0" fontId="14" fillId="0" borderId="0" xfId="0" applyFont="1" applyAlignment="1">
      <alignment horizontal="center" vertical="center"/>
    </xf>
    <xf numFmtId="0" fontId="13" fillId="11" borderId="2" xfId="0" applyFont="1" applyFill="1" applyBorder="1" applyAlignment="1">
      <alignment horizontal="center" vertical="center"/>
    </xf>
    <xf numFmtId="0" fontId="9" fillId="3" borderId="0" xfId="0" applyFont="1" applyFill="1" applyAlignment="1">
      <alignment vertical="center" wrapText="1"/>
    </xf>
    <xf numFmtId="0" fontId="0" fillId="0" borderId="0" xfId="0" applyAlignment="1">
      <alignment wrapText="1"/>
    </xf>
    <xf numFmtId="0" fontId="13" fillId="0" borderId="0" xfId="0" applyFont="1" applyAlignment="1">
      <alignment wrapText="1"/>
    </xf>
    <xf numFmtId="0" fontId="13" fillId="2" borderId="2" xfId="0" applyFont="1" applyFill="1" applyBorder="1" applyAlignment="1">
      <alignment wrapText="1"/>
    </xf>
    <xf numFmtId="0" fontId="14" fillId="0" borderId="0" xfId="0" applyFont="1" applyAlignment="1">
      <alignment wrapText="1"/>
    </xf>
    <xf numFmtId="0" fontId="13" fillId="2" borderId="2" xfId="0" applyFont="1" applyFill="1" applyBorder="1" applyAlignment="1">
      <alignment horizontal="center" wrapText="1"/>
    </xf>
    <xf numFmtId="0" fontId="14" fillId="0" borderId="2" xfId="0" applyFont="1" applyBorder="1" applyAlignment="1">
      <alignment vertical="top" wrapText="1"/>
    </xf>
    <xf numFmtId="0" fontId="14" fillId="0" borderId="2" xfId="0" applyFont="1" applyBorder="1" applyAlignment="1">
      <alignment horizontal="center" vertical="center"/>
    </xf>
    <xf numFmtId="3" fontId="27" fillId="19" borderId="2" xfId="0" applyNumberFormat="1" applyFont="1" applyFill="1" applyBorder="1" applyAlignment="1">
      <alignment horizontal="center" vertical="center" wrapText="1" readingOrder="1"/>
    </xf>
    <xf numFmtId="0" fontId="25" fillId="0" borderId="2" xfId="0" applyFont="1" applyBorder="1" applyAlignment="1">
      <alignment vertical="top"/>
    </xf>
    <xf numFmtId="0" fontId="25" fillId="0" borderId="2" xfId="0" applyFont="1" applyBorder="1" applyAlignment="1">
      <alignment vertical="top" wrapText="1"/>
    </xf>
    <xf numFmtId="0" fontId="18" fillId="0" borderId="0" xfId="0" applyFont="1"/>
    <xf numFmtId="0" fontId="12" fillId="3" borderId="0" xfId="0" applyFont="1" applyFill="1" applyAlignment="1">
      <alignment horizontal="center" vertical="center"/>
    </xf>
    <xf numFmtId="0" fontId="11" fillId="3" borderId="0" xfId="0" applyFont="1" applyFill="1" applyAlignment="1">
      <alignment horizontal="center" vertical="center"/>
    </xf>
    <xf numFmtId="0" fontId="18" fillId="0" borderId="0" xfId="0" applyFont="1" applyAlignment="1">
      <alignment horizontal="center"/>
    </xf>
    <xf numFmtId="164" fontId="9" fillId="3" borderId="0" xfId="0" applyNumberFormat="1" applyFont="1" applyFill="1" applyAlignment="1">
      <alignment horizontal="center" vertical="center"/>
    </xf>
    <xf numFmtId="0" fontId="0" fillId="0" borderId="2" xfId="0" applyBorder="1"/>
    <xf numFmtId="0" fontId="0" fillId="0" borderId="2" xfId="0" applyBorder="1" applyAlignment="1">
      <alignment horizontal="center"/>
    </xf>
    <xf numFmtId="164" fontId="7" fillId="0" borderId="2" xfId="0" applyNumberFormat="1" applyFont="1" applyBorder="1" applyAlignment="1">
      <alignment horizontal="left" wrapText="1"/>
    </xf>
    <xf numFmtId="164" fontId="7" fillId="0" borderId="2" xfId="0" applyNumberFormat="1" applyFont="1" applyBorder="1" applyAlignment="1">
      <alignment horizontal="center"/>
    </xf>
    <xf numFmtId="0" fontId="7" fillId="0" borderId="2" xfId="0" applyFont="1" applyBorder="1" applyAlignment="1">
      <alignment horizontal="left"/>
    </xf>
    <xf numFmtId="164" fontId="9" fillId="3" borderId="0" xfId="0" applyNumberFormat="1" applyFont="1" applyFill="1" applyAlignment="1">
      <alignment horizontal="right" vertical="center" wrapText="1"/>
    </xf>
    <xf numFmtId="164" fontId="0" fillId="0" borderId="0" xfId="0" applyNumberFormat="1" applyAlignment="1">
      <alignment horizontal="right" wrapText="1"/>
    </xf>
    <xf numFmtId="164" fontId="13" fillId="2" borderId="2" xfId="0" applyNumberFormat="1" applyFont="1" applyFill="1" applyBorder="1" applyAlignment="1">
      <alignment horizontal="left" wrapText="1"/>
    </xf>
    <xf numFmtId="0" fontId="9" fillId="3" borderId="0" xfId="0" applyFont="1" applyFill="1" applyAlignment="1">
      <alignment horizontal="left" vertical="center" wrapText="1"/>
    </xf>
    <xf numFmtId="0" fontId="0" fillId="0" borderId="0" xfId="0" applyAlignment="1">
      <alignment horizontal="left" wrapText="1"/>
    </xf>
    <xf numFmtId="0" fontId="13" fillId="2" borderId="2" xfId="0" applyFont="1" applyFill="1" applyBorder="1" applyAlignment="1">
      <alignment horizontal="left" wrapText="1"/>
    </xf>
    <xf numFmtId="0" fontId="7" fillId="0" borderId="2" xfId="0" applyFont="1" applyBorder="1" applyAlignment="1">
      <alignment horizontal="left" wrapText="1"/>
    </xf>
    <xf numFmtId="0" fontId="3" fillId="0" borderId="3" xfId="0" applyFont="1" applyBorder="1" applyAlignment="1">
      <alignment horizontal="left"/>
    </xf>
    <xf numFmtId="0" fontId="3" fillId="0" borderId="13" xfId="0" applyFont="1" applyBorder="1" applyAlignment="1">
      <alignment horizontal="left"/>
    </xf>
    <xf numFmtId="0" fontId="3" fillId="0" borderId="4" xfId="0" applyFont="1" applyBorder="1" applyAlignment="1">
      <alignment horizontal="left"/>
    </xf>
    <xf numFmtId="0" fontId="3" fillId="0" borderId="2" xfId="0" applyFont="1" applyBorder="1" applyAlignment="1">
      <alignment horizontal="left"/>
    </xf>
    <xf numFmtId="14" fontId="3" fillId="0" borderId="2" xfId="0" applyNumberFormat="1" applyFont="1" applyBorder="1" applyAlignment="1">
      <alignment horizontal="left"/>
    </xf>
    <xf numFmtId="0" fontId="2" fillId="2" borderId="3" xfId="0" applyFont="1" applyFill="1" applyBorder="1" applyAlignment="1">
      <alignment horizontal="left"/>
    </xf>
    <xf numFmtId="0" fontId="2" fillId="2" borderId="4" xfId="0" applyFont="1" applyFill="1" applyBorder="1" applyAlignment="1">
      <alignment horizontal="left"/>
    </xf>
    <xf numFmtId="0" fontId="13" fillId="2" borderId="2" xfId="0" applyFont="1" applyFill="1" applyBorder="1" applyAlignment="1">
      <alignment horizontal="center"/>
    </xf>
    <xf numFmtId="0" fontId="13" fillId="11" borderId="2" xfId="0" applyFont="1" applyFill="1" applyBorder="1" applyAlignment="1">
      <alignment horizontal="center" vertical="center"/>
    </xf>
    <xf numFmtId="0" fontId="13" fillId="11" borderId="2" xfId="0" applyFont="1" applyFill="1" applyBorder="1" applyAlignment="1">
      <alignment horizontal="center"/>
    </xf>
    <xf numFmtId="0" fontId="23" fillId="15" borderId="0" xfId="0" applyFont="1" applyFill="1" applyAlignment="1">
      <alignment horizontal="center" vertical="center"/>
    </xf>
    <xf numFmtId="0" fontId="13" fillId="12" borderId="0" xfId="0" applyFont="1" applyFill="1" applyAlignment="1">
      <alignment horizontal="center"/>
    </xf>
    <xf numFmtId="0" fontId="13" fillId="12" borderId="1" xfId="0" applyFont="1" applyFill="1" applyBorder="1" applyAlignment="1">
      <alignment horizontal="center"/>
    </xf>
    <xf numFmtId="0" fontId="13" fillId="16" borderId="0" xfId="0" applyFont="1" applyFill="1" applyAlignment="1">
      <alignment horizontal="center" vertical="center"/>
    </xf>
    <xf numFmtId="0" fontId="26" fillId="17" borderId="0" xfId="0" applyFont="1" applyFill="1" applyAlignment="1">
      <alignment horizontal="center" vertical="center" wrapText="1"/>
    </xf>
    <xf numFmtId="0" fontId="26" fillId="17" borderId="0" xfId="0" applyFont="1" applyFill="1" applyAlignment="1">
      <alignment horizontal="center" vertical="center"/>
    </xf>
    <xf numFmtId="0" fontId="13" fillId="10" borderId="1" xfId="0" applyFont="1" applyFill="1" applyBorder="1" applyAlignment="1">
      <alignment horizontal="center" vertical="center"/>
    </xf>
    <xf numFmtId="0" fontId="26" fillId="18" borderId="1" xfId="0" applyFont="1" applyFill="1" applyBorder="1" applyAlignment="1">
      <alignment horizontal="center" vertical="center" wrapText="1"/>
    </xf>
    <xf numFmtId="0" fontId="28" fillId="0" borderId="0" xfId="2"/>
  </cellXfs>
  <cellStyles count="3">
    <cellStyle name="Hyperlink" xfId="2" builtinId="8"/>
    <cellStyle name="Normal" xfId="0" builtinId="0"/>
    <cellStyle name="Normal 2" xfId="1" xr:uid="{99EA1E01-D19E-44CA-9573-574770EF0630}"/>
  </cellStyles>
  <dxfs count="148">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patternType="solid">
          <fgColor rgb="FFFF0000"/>
          <bgColor rgb="FFFF0000"/>
        </patternFill>
      </fill>
    </dxf>
    <dxf>
      <fill>
        <patternFill patternType="solid">
          <fgColor rgb="FFFF9900"/>
          <bgColor rgb="FFFF9900"/>
        </patternFill>
      </fill>
    </dxf>
    <dxf>
      <fill>
        <patternFill patternType="solid">
          <fgColor rgb="FFFFFF00"/>
          <bgColor rgb="FFFFFF00"/>
        </patternFill>
      </fill>
    </dxf>
    <dxf>
      <font>
        <b/>
      </font>
      <fill>
        <patternFill patternType="solid">
          <fgColor rgb="FF00C200"/>
          <bgColor rgb="FF00C200"/>
        </patternFill>
      </fill>
    </dxf>
    <dxf>
      <fill>
        <patternFill patternType="solid">
          <fgColor rgb="FFFF0000"/>
          <bgColor rgb="FFFF0000"/>
        </patternFill>
      </fill>
    </dxf>
    <dxf>
      <fill>
        <patternFill patternType="solid">
          <fgColor rgb="FFFF9900"/>
          <bgColor rgb="FFFF9900"/>
        </patternFill>
      </fill>
    </dxf>
    <dxf>
      <fill>
        <patternFill patternType="solid">
          <fgColor rgb="FFFFFF00"/>
          <bgColor rgb="FFFFFF00"/>
        </patternFill>
      </fill>
    </dxf>
    <dxf>
      <font>
        <b/>
      </font>
      <fill>
        <patternFill patternType="solid">
          <fgColor rgb="FF00C200"/>
          <bgColor rgb="FF00C200"/>
        </patternFill>
      </fill>
    </dxf>
    <dxf>
      <font>
        <b val="0"/>
        <i val="0"/>
        <strike val="0"/>
        <condense val="0"/>
        <extend val="0"/>
        <outline val="0"/>
        <shadow val="0"/>
        <u val="none"/>
        <vertAlign val="baseline"/>
        <sz val="10"/>
        <color theme="1"/>
        <name val="Arial"/>
        <family val="2"/>
        <scheme val="none"/>
      </font>
      <alignment horizontal="general"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rgb="FF000000"/>
        <name val="Arial"/>
        <family val="2"/>
        <scheme val="minor"/>
      </font>
      <alignment horizontal="lef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Arial"/>
        <family val="2"/>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Arial"/>
        <family val="2"/>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fill>
        <patternFill patternType="solid">
          <fgColor indexed="64"/>
          <bgColor theme="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family val="2"/>
        <scheme val="minor"/>
      </font>
      <numFmt numFmtId="167" formatCode="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family val="2"/>
        <scheme val="minor"/>
      </font>
      <numFmt numFmtId="167" formatCode="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family val="2"/>
        <scheme val="minor"/>
      </font>
      <numFmt numFmtId="167" formatCode="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67" formatCode="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67" formatCode="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family val="2"/>
        <scheme val="none"/>
      </font>
      <numFmt numFmtId="166" formatCode="dd\ mmm\ yyyy"/>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family val="2"/>
        <scheme val="none"/>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numFmt numFmtId="30" formatCode="@"/>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family val="2"/>
        <scheme val="none"/>
      </font>
      <numFmt numFmtId="30" formatCode="@"/>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family val="2"/>
        <scheme val="none"/>
      </font>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s>
  <tableStyles count="0" defaultTableStyle="TableStyleMedium2" defaultPivotStyle="PivotStyleLight16"/>
  <colors>
    <mruColors>
      <color rgb="FFFFDCB9"/>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323850</xdr:colOff>
      <xdr:row>2</xdr:row>
      <xdr:rowOff>171450</xdr:rowOff>
    </xdr:from>
    <xdr:to>
      <xdr:col>14</xdr:col>
      <xdr:colOff>219075</xdr:colOff>
      <xdr:row>27</xdr:row>
      <xdr:rowOff>180975</xdr:rowOff>
    </xdr:to>
    <xdr:sp macro="" textlink="">
      <xdr:nvSpPr>
        <xdr:cNvPr id="7" name="Rectangle 6">
          <a:extLst>
            <a:ext uri="{FF2B5EF4-FFF2-40B4-BE49-F238E27FC236}">
              <a16:creationId xmlns:a16="http://schemas.microsoft.com/office/drawing/2014/main" id="{E4473B06-E40E-A15B-D19E-5F28BBF6719D}"/>
            </a:ext>
          </a:extLst>
        </xdr:cNvPr>
        <xdr:cNvSpPr/>
      </xdr:nvSpPr>
      <xdr:spPr>
        <a:xfrm>
          <a:off x="6057900" y="733425"/>
          <a:ext cx="6600825" cy="501015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0"/>
            <a:t>INSERT</a:t>
          </a:r>
          <a:r>
            <a:rPr lang="en-AU" sz="1400" b="0" baseline="0"/>
            <a:t> LOCATION MAP</a:t>
          </a:r>
          <a:endParaRPr lang="en-AU" sz="1400" b="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209550</xdr:colOff>
      <xdr:row>3</xdr:row>
      <xdr:rowOff>19050</xdr:rowOff>
    </xdr:from>
    <xdr:to>
      <xdr:col>4</xdr:col>
      <xdr:colOff>161925</xdr:colOff>
      <xdr:row>28</xdr:row>
      <xdr:rowOff>28575</xdr:rowOff>
    </xdr:to>
    <xdr:sp macro="" textlink="">
      <xdr:nvSpPr>
        <xdr:cNvPr id="2" name="Rectangle 1">
          <a:extLst>
            <a:ext uri="{FF2B5EF4-FFF2-40B4-BE49-F238E27FC236}">
              <a16:creationId xmlns:a16="http://schemas.microsoft.com/office/drawing/2014/main" id="{96F19B8B-1E3D-4C35-8C5A-BA99884749DE}"/>
            </a:ext>
          </a:extLst>
        </xdr:cNvPr>
        <xdr:cNvSpPr/>
      </xdr:nvSpPr>
      <xdr:spPr>
        <a:xfrm>
          <a:off x="209550" y="781050"/>
          <a:ext cx="6600825" cy="501015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0"/>
            <a:t>INSERT</a:t>
          </a:r>
          <a:r>
            <a:rPr lang="en-AU" sz="1400" b="0" baseline="0"/>
            <a:t> SITE LAYOUT MAP</a:t>
          </a:r>
          <a:endParaRPr lang="en-AU" sz="1400" b="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9FB289D-8B24-4BB5-9DFA-2E1377F8E07A}" name="Table1" displayName="Table1" ref="A5:Y7" totalsRowShown="0" headerRowBorderDxfId="147" tableBorderDxfId="146" totalsRowBorderDxfId="145">
  <autoFilter ref="A5:Y7" xr:uid="{5DD5C57A-4858-4062-915E-0A9D818A6D71}"/>
  <sortState xmlns:xlrd2="http://schemas.microsoft.com/office/spreadsheetml/2017/richdata2" ref="A6:Y7">
    <sortCondition ref="B5:B7"/>
  </sortState>
  <tableColumns count="25">
    <tableColumn id="1" xr3:uid="{851BE001-225F-484B-B07E-4A20883A34A4}" name="Count" dataDxfId="144">
      <calculatedColumnFormula xml:space="preserve"> A5 + 1</calculatedColumnFormula>
    </tableColumn>
    <tableColumn id="2" xr3:uid="{86178FD0-DE74-4986-8BF9-FF42D38DDEED}" name="First Name" dataDxfId="143"/>
    <tableColumn id="3" xr3:uid="{E76AD59B-E084-4A90-A03F-0FCD793CDAC8}" name="Surname" dataDxfId="142"/>
    <tableColumn id="4" xr3:uid="{AB0AB752-7544-4467-8BD5-1BCB81F017E6}" name="G" dataDxfId="141"/>
    <tableColumn id="5" xr3:uid="{C16E4BF5-8C80-4624-B3CD-089DBAA4A682}" name="Section" dataDxfId="140"/>
    <tableColumn id="6" xr3:uid="{D24389F5-E68C-4E63-8D68-89B79D0A6B23}" name="Tent / Site Alloc" dataDxfId="139"/>
    <tableColumn id="21" xr3:uid="{A2F9C996-3EB2-485A-B08B-FE274B98F955}" name="Parking" dataDxfId="138" dataCellStyle="Normal 2"/>
    <tableColumn id="24" xr3:uid="{D8748164-246F-40E3-B633-2B7977C60661}" name="Rego" dataDxfId="137" dataCellStyle="Normal 2"/>
    <tableColumn id="7" xr3:uid="{05E58FC2-B9F8-44D3-939A-450BAA1904CE}" name="Adult" dataDxfId="136"/>
    <tableColumn id="8" xr3:uid="{BD6E4079-9405-4078-92DE-B95583236650}" name="DOB" dataDxfId="135"/>
    <tableColumn id="9" xr3:uid="{F9170DB5-27D6-4C05-A6DF-7057A591DF3D}" name="Age" dataDxfId="134">
      <calculatedColumnFormula>(TODAY()-J6)/365</calculatedColumnFormula>
    </tableColumn>
    <tableColumn id="25" xr3:uid="{6B7F1DE9-EE0C-40F3-B18F-6D062107D29E}" name="Arriving" dataDxfId="133" dataCellStyle="Normal 2"/>
    <tableColumn id="27" xr3:uid="{58EC8F45-E618-423D-A96F-EBB4DE18DB19}" name="Transport In" dataDxfId="132" dataCellStyle="Normal 2"/>
    <tableColumn id="26" xr3:uid="{CB21C924-0BBF-455D-9669-4A2B5C257446}" name="Departing" dataDxfId="131" dataCellStyle="Normal 2"/>
    <tableColumn id="28" xr3:uid="{5710D1A9-CDBD-4BFE-A5B5-4B535CDFD80C}" name="Transport Out" dataDxfId="130" dataCellStyle="Normal 2"/>
    <tableColumn id="10" xr3:uid="{2BE86B44-6B83-4E84-AA78-163B8D1D0DBF}" name="Emergency Contact" dataDxfId="129"/>
    <tableColumn id="11" xr3:uid="{32841E7C-2AD0-4AD5-A437-8A2008507E57}" name="Contact #" dataDxfId="128"/>
    <tableColumn id="12" xr3:uid="{D347039E-548A-4D1E-928E-E033CCBECAC8}" name="Med" dataDxfId="127"/>
    <tableColumn id="16" xr3:uid="{A5FB919A-598A-4C81-AC10-255DB4FEDD19}" name="Y3" dataDxfId="126" dataCellStyle="Normal 2"/>
    <tableColumn id="17" xr3:uid="{30B9EDA4-76E0-4BDF-9126-508534F84F83}" name="H1" dataDxfId="125" dataCellStyle="Normal 2"/>
    <tableColumn id="22" xr3:uid="{186CCA88-6F09-41D3-BDDC-8F221A33237C}" name="WWC#" dataDxfId="124"/>
    <tableColumn id="19" xr3:uid="{BA8FBB9A-4CF7-4C11-AE09-8D28C9215764}" name="WWC" dataDxfId="123"/>
    <tableColumn id="14" xr3:uid="{DAA90AB9-CF28-4ADE-8DAB-3BC4AC622713}" name="Paid" dataDxfId="122" dataCellStyle="Normal 2"/>
    <tableColumn id="18" xr3:uid="{875C8389-5EB6-4F49-8BC8-B99F6DF1044E}" name="Dietary Requirements" dataDxfId="121"/>
    <tableColumn id="13" xr3:uid="{642C573A-CEC0-48F3-9AE6-C5AC634F4F94}" name="Allergies/Medical info" dataDxfId="120"/>
  </tableColumns>
  <tableStyleInfo name="TableStyleMedium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hyperlink" Target="https://docs.google.com/spreadsheets/d/1l15FyUTfZ5LPi_yGQAYRP1PerjQf9aOlofv744aN6eE/edit" TargetMode="External"/><Relationship Id="rId1" Type="http://schemas.openxmlformats.org/officeDocument/2006/relationships/hyperlink" Target="https://scouts.com.au/wp-content/uploads/2021/10/National-Risk-Management-Policy-August-2020.pdf"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J999"/>
  <sheetViews>
    <sheetView workbookViewId="0">
      <selection activeCell="P19" sqref="P19"/>
    </sheetView>
  </sheetViews>
  <sheetFormatPr defaultColWidth="12.59765625" defaultRowHeight="15" customHeight="1" x14ac:dyDescent="0.35"/>
  <cols>
    <col min="1" max="1" width="24.265625" customWidth="1"/>
    <col min="2" max="2" width="6.73046875" customWidth="1"/>
    <col min="3" max="3" width="16.59765625" customWidth="1"/>
    <col min="4" max="4" width="13.265625" customWidth="1"/>
    <col min="5" max="7" width="12.59765625" customWidth="1"/>
  </cols>
  <sheetData>
    <row r="1" spans="1:10" s="7" customFormat="1" ht="27.75" customHeight="1" x14ac:dyDescent="0.35">
      <c r="A1" s="10" t="s">
        <v>63</v>
      </c>
      <c r="B1" s="10"/>
      <c r="C1" s="8"/>
    </row>
    <row r="2" spans="1:10" s="7" customFormat="1" ht="16.5" customHeight="1" x14ac:dyDescent="0.35">
      <c r="A2" s="9" t="s">
        <v>76</v>
      </c>
      <c r="B2" s="9"/>
      <c r="C2" s="8"/>
    </row>
    <row r="3" spans="1:10" ht="15.75" customHeight="1" x14ac:dyDescent="0.35"/>
    <row r="4" spans="1:10" ht="15.75" customHeight="1" x14ac:dyDescent="0.4">
      <c r="A4" s="4" t="s">
        <v>0</v>
      </c>
      <c r="B4" s="171" t="s">
        <v>432</v>
      </c>
      <c r="C4" s="172"/>
      <c r="D4" s="172"/>
      <c r="E4" s="173"/>
      <c r="I4" s="5"/>
      <c r="J4" s="5"/>
    </row>
    <row r="5" spans="1:10" ht="15.75" customHeight="1" x14ac:dyDescent="0.4">
      <c r="A5" s="4" t="s">
        <v>1</v>
      </c>
      <c r="B5" s="175" t="s">
        <v>64</v>
      </c>
      <c r="C5" s="175"/>
      <c r="D5" s="175" t="s">
        <v>65</v>
      </c>
      <c r="E5" s="175"/>
    </row>
    <row r="6" spans="1:10" ht="15.75" customHeight="1" x14ac:dyDescent="0.4">
      <c r="A6" s="4" t="s">
        <v>67</v>
      </c>
      <c r="B6" s="174" t="s">
        <v>66</v>
      </c>
      <c r="C6" s="174"/>
      <c r="D6" s="174"/>
      <c r="E6" s="174"/>
    </row>
    <row r="7" spans="1:10" ht="15.75" customHeight="1" x14ac:dyDescent="0.35"/>
    <row r="8" spans="1:10" ht="15.75" customHeight="1" x14ac:dyDescent="0.4">
      <c r="A8" s="1" t="s">
        <v>68</v>
      </c>
      <c r="B8" s="1"/>
    </row>
    <row r="9" spans="1:10" ht="15.75" customHeight="1" x14ac:dyDescent="0.35">
      <c r="A9" s="2" t="s">
        <v>2</v>
      </c>
      <c r="B9" s="2"/>
    </row>
    <row r="10" spans="1:10" ht="15.75" customHeight="1" x14ac:dyDescent="0.35">
      <c r="A10" s="2" t="s">
        <v>3</v>
      </c>
      <c r="B10" s="2"/>
    </row>
    <row r="11" spans="1:10" ht="15.75" customHeight="1" x14ac:dyDescent="0.35">
      <c r="A11" s="2" t="s">
        <v>4</v>
      </c>
      <c r="B11" s="2"/>
    </row>
    <row r="12" spans="1:10" ht="15.75" customHeight="1" x14ac:dyDescent="0.35"/>
    <row r="13" spans="1:10" ht="15.75" customHeight="1" x14ac:dyDescent="0.4">
      <c r="A13" s="1" t="s">
        <v>69</v>
      </c>
      <c r="B13" s="1"/>
    </row>
    <row r="14" spans="1:10" ht="15.75" customHeight="1" x14ac:dyDescent="0.4">
      <c r="A14" s="4" t="s">
        <v>5</v>
      </c>
      <c r="B14" s="125" t="s">
        <v>414</v>
      </c>
      <c r="C14" s="6" t="s">
        <v>72</v>
      </c>
      <c r="D14" s="6" t="s">
        <v>192</v>
      </c>
      <c r="E14" s="6" t="s">
        <v>180</v>
      </c>
    </row>
    <row r="15" spans="1:10" ht="15.75" customHeight="1" x14ac:dyDescent="0.4">
      <c r="A15" s="4" t="s">
        <v>7</v>
      </c>
      <c r="B15" s="125" t="s">
        <v>418</v>
      </c>
      <c r="C15" s="6" t="s">
        <v>72</v>
      </c>
      <c r="D15" s="6" t="s">
        <v>192</v>
      </c>
      <c r="E15" s="6" t="s">
        <v>180</v>
      </c>
    </row>
    <row r="16" spans="1:10" ht="15.75" customHeight="1" x14ac:dyDescent="0.4">
      <c r="A16" s="4" t="s">
        <v>8</v>
      </c>
      <c r="B16" s="125" t="s">
        <v>431</v>
      </c>
      <c r="C16" s="6" t="s">
        <v>72</v>
      </c>
      <c r="D16" s="6" t="s">
        <v>192</v>
      </c>
      <c r="E16" s="6" t="s">
        <v>180</v>
      </c>
    </row>
    <row r="17" spans="1:10" ht="15.75" customHeight="1" x14ac:dyDescent="0.4">
      <c r="A17" s="4" t="s">
        <v>70</v>
      </c>
      <c r="B17" s="125"/>
      <c r="C17" s="6" t="s">
        <v>72</v>
      </c>
      <c r="D17" s="6" t="s">
        <v>192</v>
      </c>
      <c r="E17" s="6" t="s">
        <v>180</v>
      </c>
    </row>
    <row r="18" spans="1:10" ht="15.75" customHeight="1" x14ac:dyDescent="0.4">
      <c r="A18" s="4" t="s">
        <v>70</v>
      </c>
      <c r="B18" s="125"/>
      <c r="C18" s="6" t="s">
        <v>72</v>
      </c>
      <c r="D18" s="6" t="s">
        <v>192</v>
      </c>
      <c r="E18" s="6" t="s">
        <v>180</v>
      </c>
    </row>
    <row r="19" spans="1:10" ht="15.75" customHeight="1" x14ac:dyDescent="0.4">
      <c r="A19" s="4" t="s">
        <v>9</v>
      </c>
      <c r="B19" s="125"/>
      <c r="C19" s="6" t="s">
        <v>74</v>
      </c>
      <c r="D19" s="6"/>
      <c r="E19" s="6" t="s">
        <v>180</v>
      </c>
    </row>
    <row r="20" spans="1:10" ht="15.75" customHeight="1" x14ac:dyDescent="0.4">
      <c r="A20" s="4" t="s">
        <v>10</v>
      </c>
      <c r="B20" s="125"/>
      <c r="C20" s="6" t="s">
        <v>74</v>
      </c>
      <c r="D20" s="6"/>
      <c r="E20" s="6" t="s">
        <v>180</v>
      </c>
    </row>
    <row r="21" spans="1:10" ht="15.75" customHeight="1" x14ac:dyDescent="0.4">
      <c r="A21" s="4" t="s">
        <v>11</v>
      </c>
      <c r="B21" s="125" t="s">
        <v>430</v>
      </c>
      <c r="C21" s="6" t="s">
        <v>72</v>
      </c>
      <c r="D21" s="6" t="s">
        <v>192</v>
      </c>
      <c r="E21" s="6" t="s">
        <v>180</v>
      </c>
    </row>
    <row r="22" spans="1:10" ht="15.75" customHeight="1" x14ac:dyDescent="0.4">
      <c r="A22" s="4" t="s">
        <v>71</v>
      </c>
      <c r="B22" s="125" t="s">
        <v>410</v>
      </c>
      <c r="C22" s="6" t="s">
        <v>72</v>
      </c>
      <c r="D22" s="6" t="s">
        <v>192</v>
      </c>
      <c r="E22" s="6" t="s">
        <v>180</v>
      </c>
    </row>
    <row r="23" spans="1:10" ht="15.75" customHeight="1" x14ac:dyDescent="0.35">
      <c r="C23" s="2"/>
    </row>
    <row r="24" spans="1:10" ht="15.75" customHeight="1" x14ac:dyDescent="0.4">
      <c r="A24" s="1" t="s">
        <v>75</v>
      </c>
      <c r="B24" s="1"/>
      <c r="G24" s="2"/>
    </row>
    <row r="25" spans="1:10" ht="15.75" customHeight="1" x14ac:dyDescent="0.4">
      <c r="A25" s="176" t="s">
        <v>12</v>
      </c>
      <c r="B25" s="177"/>
      <c r="C25" s="6" t="s">
        <v>72</v>
      </c>
      <c r="D25" s="6" t="s">
        <v>192</v>
      </c>
      <c r="E25" s="6" t="s">
        <v>180</v>
      </c>
      <c r="G25" s="2"/>
    </row>
    <row r="26" spans="1:10" ht="15.75" customHeight="1" x14ac:dyDescent="0.4">
      <c r="A26" s="176" t="s">
        <v>12</v>
      </c>
      <c r="B26" s="177"/>
      <c r="C26" s="6" t="s">
        <v>72</v>
      </c>
      <c r="D26" s="6" t="s">
        <v>192</v>
      </c>
      <c r="E26" s="6" t="s">
        <v>180</v>
      </c>
      <c r="G26" s="2"/>
      <c r="J26" s="1"/>
    </row>
    <row r="27" spans="1:10" ht="15.75" customHeight="1" x14ac:dyDescent="0.4">
      <c r="A27" s="176" t="s">
        <v>13</v>
      </c>
      <c r="B27" s="177"/>
      <c r="C27" s="6" t="s">
        <v>72</v>
      </c>
      <c r="D27" s="6" t="s">
        <v>192</v>
      </c>
      <c r="E27" s="6" t="s">
        <v>180</v>
      </c>
      <c r="J27" s="2"/>
    </row>
    <row r="28" spans="1:10" ht="15.75" customHeight="1" x14ac:dyDescent="0.4">
      <c r="A28" s="176" t="s">
        <v>13</v>
      </c>
      <c r="B28" s="177"/>
      <c r="C28" s="6" t="s">
        <v>72</v>
      </c>
      <c r="D28" s="6" t="s">
        <v>192</v>
      </c>
      <c r="E28" s="6" t="s">
        <v>180</v>
      </c>
      <c r="G28" s="2"/>
      <c r="J28" s="2"/>
    </row>
    <row r="29" spans="1:10" ht="15.75" customHeight="1" x14ac:dyDescent="0.4">
      <c r="A29" s="176" t="s">
        <v>14</v>
      </c>
      <c r="B29" s="177"/>
      <c r="C29" s="6" t="s">
        <v>72</v>
      </c>
      <c r="D29" s="6" t="s">
        <v>192</v>
      </c>
      <c r="E29" s="6" t="s">
        <v>180</v>
      </c>
      <c r="J29" s="2"/>
    </row>
    <row r="30" spans="1:10" ht="15.75" customHeight="1" x14ac:dyDescent="0.4">
      <c r="A30" s="176" t="s">
        <v>14</v>
      </c>
      <c r="B30" s="177"/>
      <c r="C30" s="6" t="s">
        <v>72</v>
      </c>
      <c r="D30" s="6" t="s">
        <v>192</v>
      </c>
      <c r="E30" s="6" t="s">
        <v>180</v>
      </c>
      <c r="J30" s="2"/>
    </row>
    <row r="31" spans="1:10" ht="15.75" customHeight="1" x14ac:dyDescent="0.4">
      <c r="A31" s="176" t="s">
        <v>15</v>
      </c>
      <c r="B31" s="177"/>
      <c r="C31" s="6" t="s">
        <v>72</v>
      </c>
      <c r="D31" s="6" t="s">
        <v>192</v>
      </c>
      <c r="E31" s="6" t="s">
        <v>180</v>
      </c>
      <c r="G31" s="3"/>
      <c r="H31" s="3"/>
      <c r="I31" s="3"/>
      <c r="J31" s="2"/>
    </row>
    <row r="32" spans="1:10" ht="15.75" customHeight="1" x14ac:dyDescent="0.4">
      <c r="A32" s="176" t="s">
        <v>15</v>
      </c>
      <c r="B32" s="177"/>
      <c r="C32" s="6" t="s">
        <v>72</v>
      </c>
      <c r="D32" s="6" t="s">
        <v>192</v>
      </c>
      <c r="E32" s="6" t="s">
        <v>180</v>
      </c>
      <c r="G32" s="3"/>
      <c r="H32" s="3"/>
      <c r="I32" s="3"/>
    </row>
    <row r="33" spans="7:9" ht="15.75" customHeight="1" x14ac:dyDescent="0.35">
      <c r="G33" s="3"/>
      <c r="H33" s="3"/>
      <c r="I33" s="3"/>
    </row>
    <row r="34" spans="7:9" ht="15.75" customHeight="1" x14ac:dyDescent="0.35"/>
    <row r="35" spans="7:9" ht="15.75" customHeight="1" x14ac:dyDescent="0.35">
      <c r="G35" s="2"/>
      <c r="I35" s="2"/>
    </row>
    <row r="36" spans="7:9" ht="15.75" customHeight="1" x14ac:dyDescent="0.35"/>
    <row r="37" spans="7:9" ht="15.75" customHeight="1" x14ac:dyDescent="0.35">
      <c r="G37" s="2"/>
    </row>
    <row r="38" spans="7:9" ht="15.75" customHeight="1" x14ac:dyDescent="0.35"/>
    <row r="39" spans="7:9" ht="15.75" customHeight="1" x14ac:dyDescent="0.35"/>
    <row r="40" spans="7:9" ht="15.75" customHeight="1" x14ac:dyDescent="0.35"/>
    <row r="41" spans="7:9" ht="15.75" customHeight="1" x14ac:dyDescent="0.35"/>
    <row r="42" spans="7:9" ht="15.75" customHeight="1" x14ac:dyDescent="0.35"/>
    <row r="43" spans="7:9" ht="15.75" customHeight="1" x14ac:dyDescent="0.35"/>
    <row r="44" spans="7:9" ht="15.75" customHeight="1" x14ac:dyDescent="0.35"/>
    <row r="45" spans="7:9" ht="15.75" customHeight="1" x14ac:dyDescent="0.35"/>
    <row r="46" spans="7:9" ht="15.75" customHeight="1" x14ac:dyDescent="0.35"/>
    <row r="47" spans="7:9" ht="15.75" customHeight="1" x14ac:dyDescent="0.35"/>
    <row r="48" spans="7:9"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sheetData>
  <mergeCells count="12">
    <mergeCell ref="A32:B32"/>
    <mergeCell ref="A25:B25"/>
    <mergeCell ref="A26:B26"/>
    <mergeCell ref="A27:B27"/>
    <mergeCell ref="A28:B28"/>
    <mergeCell ref="A29:B29"/>
    <mergeCell ref="A30:B30"/>
    <mergeCell ref="B4:E4"/>
    <mergeCell ref="B6:E6"/>
    <mergeCell ref="B5:C5"/>
    <mergeCell ref="D5:E5"/>
    <mergeCell ref="A31:B31"/>
  </mergeCells>
  <printOptions horizontalCentered="1" gridLines="1"/>
  <pageMargins left="0.7" right="0.7" top="0.75" bottom="0.75" header="0" footer="0"/>
  <pageSetup fitToHeight="0" pageOrder="overThenDown" orientation="landscape" cellComments="atEnd"/>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7A903-F743-4862-9479-D436F4B17B36}">
  <sheetPr>
    <outlinePr summaryBelow="0" summaryRight="0"/>
    <pageSetUpPr fitToPage="1"/>
  </sheetPr>
  <dimension ref="A1:N749"/>
  <sheetViews>
    <sheetView workbookViewId="0">
      <selection activeCell="G18" sqref="G18"/>
    </sheetView>
  </sheetViews>
  <sheetFormatPr defaultColWidth="12.59765625" defaultRowHeight="15" customHeight="1" x14ac:dyDescent="0.35"/>
  <cols>
    <col min="1" max="1" width="24.59765625" customWidth="1"/>
    <col min="2" max="2" width="10.3984375" style="59" customWidth="1"/>
    <col min="3" max="3" width="48.1328125" style="38" customWidth="1"/>
    <col min="4" max="4" width="16.59765625" style="30" customWidth="1"/>
    <col min="5" max="5" width="13.265625" style="30" customWidth="1"/>
    <col min="6" max="6" width="16" style="65" customWidth="1"/>
    <col min="7" max="7" width="21.86328125" style="30" customWidth="1"/>
    <col min="8" max="8" width="10.86328125" customWidth="1"/>
    <col min="9" max="9" width="11.3984375" style="30" customWidth="1"/>
    <col min="10" max="10" width="12.59765625" customWidth="1"/>
    <col min="11" max="11" width="5.3984375" customWidth="1"/>
    <col min="14" max="14" width="12.59765625" style="38"/>
  </cols>
  <sheetData>
    <row r="1" spans="1:14" s="7" customFormat="1" ht="27.75" customHeight="1" x14ac:dyDescent="0.35">
      <c r="A1" s="10" t="str">
        <f xml:space="preserve"> General!A1</f>
        <v>Camp Name</v>
      </c>
      <c r="B1" s="60"/>
      <c r="C1" s="37"/>
      <c r="D1" s="29"/>
      <c r="E1" s="29"/>
      <c r="F1" s="64"/>
      <c r="G1" s="29"/>
      <c r="I1" s="29"/>
      <c r="N1" s="37"/>
    </row>
    <row r="2" spans="1:14" s="7" customFormat="1" ht="16.5" customHeight="1" x14ac:dyDescent="0.35">
      <c r="A2" s="9" t="s">
        <v>548</v>
      </c>
      <c r="B2" s="60"/>
      <c r="C2" s="37"/>
      <c r="D2" s="29"/>
      <c r="E2" s="29"/>
      <c r="F2" s="64"/>
      <c r="G2" s="29"/>
      <c r="I2" s="29"/>
      <c r="N2" s="37"/>
    </row>
    <row r="3" spans="1:14" ht="15.75" customHeight="1" x14ac:dyDescent="0.35"/>
    <row r="4" spans="1:14" ht="15.75" customHeight="1" x14ac:dyDescent="0.35"/>
    <row r="5" spans="1:14" ht="15.75" customHeight="1" x14ac:dyDescent="0.35"/>
    <row r="6" spans="1:14" ht="15.75" customHeight="1" x14ac:dyDescent="0.35"/>
    <row r="7" spans="1:14" ht="15.75" customHeight="1" x14ac:dyDescent="0.35"/>
    <row r="8" spans="1:14" ht="15.75" customHeight="1" x14ac:dyDescent="0.35"/>
    <row r="9" spans="1:14" ht="15.75" customHeight="1" x14ac:dyDescent="0.35"/>
    <row r="10" spans="1:14" ht="15.75" customHeight="1" x14ac:dyDescent="0.35"/>
    <row r="11" spans="1:14" ht="15.75" customHeight="1" x14ac:dyDescent="0.35"/>
    <row r="12" spans="1:14" ht="15.75" customHeight="1" x14ac:dyDescent="0.35"/>
    <row r="13" spans="1:14" ht="15.75" customHeight="1" x14ac:dyDescent="0.35"/>
    <row r="14" spans="1:14" ht="15.75" customHeight="1" x14ac:dyDescent="0.35"/>
    <row r="15" spans="1:14" ht="15.75" customHeight="1" x14ac:dyDescent="0.35"/>
    <row r="16" spans="1:14" ht="15.75" customHeight="1" x14ac:dyDescent="0.35"/>
    <row r="17" ht="15.75" customHeight="1" x14ac:dyDescent="0.35"/>
    <row r="18" ht="15.75" customHeight="1" x14ac:dyDescent="0.35"/>
    <row r="19" ht="15.75" customHeight="1" x14ac:dyDescent="0.35"/>
    <row r="20" ht="15.75" customHeight="1" x14ac:dyDescent="0.35"/>
    <row r="21" ht="15.75" customHeight="1" x14ac:dyDescent="0.35"/>
    <row r="22" ht="15.75" customHeight="1" x14ac:dyDescent="0.35"/>
    <row r="23" ht="15.75" customHeight="1" x14ac:dyDescent="0.35"/>
    <row r="24" ht="15.75" customHeight="1" x14ac:dyDescent="0.35"/>
    <row r="25" ht="15.75" customHeight="1" x14ac:dyDescent="0.35"/>
    <row r="26" ht="15.75" customHeight="1" x14ac:dyDescent="0.35"/>
    <row r="27" ht="15.75" customHeight="1" x14ac:dyDescent="0.35"/>
    <row r="28" ht="15.75" customHeight="1" x14ac:dyDescent="0.35"/>
    <row r="29" ht="15.75" customHeight="1" x14ac:dyDescent="0.35"/>
    <row r="30" ht="15.75" customHeight="1" x14ac:dyDescent="0.35"/>
    <row r="31" ht="15.75" customHeight="1" x14ac:dyDescent="0.35"/>
    <row r="3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sheetData>
  <printOptions horizontalCentered="1" gridLines="1"/>
  <pageMargins left="0.7" right="0.7" top="0.75" bottom="0.75" header="0" footer="0"/>
  <pageSetup fitToHeight="0" pageOrder="overThenDown" orientation="landscape" cellComments="atEnd"/>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4458F-A129-4BEE-AA7C-DA2CCA7777FC}">
  <sheetPr>
    <outlinePr summaryBelow="0" summaryRight="0"/>
    <pageSetUpPr fitToPage="1"/>
  </sheetPr>
  <dimension ref="A1:AE769"/>
  <sheetViews>
    <sheetView workbookViewId="0">
      <pane ySplit="11" topLeftCell="A12" activePane="bottomLeft" state="frozen"/>
      <selection pane="bottomLeft" activeCell="N16" sqref="N16"/>
    </sheetView>
  </sheetViews>
  <sheetFormatPr defaultColWidth="12.59765625" defaultRowHeight="15" customHeight="1" x14ac:dyDescent="0.35"/>
  <cols>
    <col min="1" max="1" width="24.59765625" customWidth="1"/>
    <col min="2" max="2" width="16.1328125" style="38" customWidth="1"/>
    <col min="3" max="3" width="9.3984375" style="115" customWidth="1"/>
    <col min="4" max="8" width="9.59765625" style="30" customWidth="1"/>
    <col min="9" max="9" width="8.265625" style="30" customWidth="1"/>
    <col min="10" max="10" width="1.3984375" style="104" customWidth="1"/>
    <col min="11" max="19" width="8.1328125" style="65" customWidth="1"/>
    <col min="20" max="20" width="8.3984375" style="30" customWidth="1"/>
    <col min="21" max="21" width="1.3984375" style="104" customWidth="1"/>
    <col min="22" max="24" width="10.73046875" style="30" customWidth="1"/>
    <col min="25" max="25" width="9.59765625" style="30" customWidth="1"/>
    <col min="26" max="26" width="1.3984375" style="104" customWidth="1"/>
    <col min="27" max="28" width="10.73046875" customWidth="1"/>
    <col min="29" max="29" width="10.73046875" style="38" customWidth="1"/>
    <col min="30" max="30" width="9.73046875" bestFit="1" customWidth="1"/>
    <col min="31" max="31" width="1.3984375" style="104" customWidth="1"/>
  </cols>
  <sheetData>
    <row r="1" spans="1:30" s="7" customFormat="1" ht="27.75" customHeight="1" x14ac:dyDescent="0.35">
      <c r="A1" s="10" t="str">
        <f xml:space="preserve"> General!A1</f>
        <v>Camp Name</v>
      </c>
      <c r="B1" s="37"/>
      <c r="C1" s="114"/>
      <c r="D1" s="29"/>
      <c r="E1" s="29"/>
      <c r="F1" s="29"/>
      <c r="G1" s="29"/>
      <c r="H1" s="29"/>
      <c r="I1" s="29"/>
      <c r="J1" s="29"/>
      <c r="K1" s="64"/>
      <c r="L1" s="64"/>
      <c r="M1" s="64"/>
      <c r="N1" s="64"/>
      <c r="O1" s="64"/>
      <c r="P1" s="64"/>
      <c r="Q1" s="64"/>
      <c r="R1" s="64"/>
      <c r="S1" s="64"/>
      <c r="T1" s="29"/>
      <c r="U1" s="29"/>
      <c r="V1" s="29"/>
      <c r="W1" s="29"/>
      <c r="X1" s="29"/>
      <c r="Y1" s="29"/>
      <c r="Z1" s="29"/>
      <c r="AC1" s="37"/>
    </row>
    <row r="2" spans="1:30" s="7" customFormat="1" ht="16.5" customHeight="1" x14ac:dyDescent="0.35">
      <c r="A2" s="9" t="s">
        <v>415</v>
      </c>
      <c r="B2" s="37"/>
      <c r="C2" s="114"/>
      <c r="D2" s="29"/>
      <c r="E2" s="29"/>
      <c r="F2" s="29"/>
      <c r="G2" s="29"/>
      <c r="H2" s="29"/>
      <c r="I2" s="29"/>
      <c r="J2" s="29"/>
      <c r="K2" s="64"/>
      <c r="L2" s="64"/>
      <c r="M2" s="64"/>
      <c r="N2" s="64"/>
      <c r="O2" s="64"/>
      <c r="P2" s="64"/>
      <c r="Q2" s="64"/>
      <c r="R2" s="64"/>
      <c r="S2" s="64"/>
      <c r="T2" s="29"/>
      <c r="U2" s="29"/>
      <c r="V2" s="29"/>
      <c r="W2" s="29"/>
      <c r="X2" s="29"/>
      <c r="Y2" s="29"/>
      <c r="Z2" s="29"/>
      <c r="AC2" s="37"/>
    </row>
    <row r="3" spans="1:30" ht="18.75" customHeight="1" x14ac:dyDescent="0.4">
      <c r="A3" s="183" t="s">
        <v>362</v>
      </c>
      <c r="B3" s="183"/>
      <c r="C3" s="183"/>
      <c r="D3" s="183"/>
      <c r="E3" s="183"/>
      <c r="F3" s="183"/>
      <c r="G3" s="183"/>
      <c r="H3" s="183"/>
      <c r="I3" s="183"/>
      <c r="K3" s="182" t="s">
        <v>403</v>
      </c>
      <c r="L3" s="182"/>
      <c r="M3" s="182"/>
      <c r="N3" s="182"/>
      <c r="O3" s="182"/>
      <c r="P3" s="182"/>
      <c r="Q3" s="182"/>
      <c r="R3" s="182"/>
      <c r="S3" s="182"/>
      <c r="T3" s="182"/>
      <c r="V3" s="182" t="s">
        <v>360</v>
      </c>
      <c r="W3" s="182"/>
      <c r="X3" s="182"/>
      <c r="Y3" s="182"/>
      <c r="AA3" s="182" t="s">
        <v>361</v>
      </c>
      <c r="AB3" s="182"/>
      <c r="AC3" s="182"/>
      <c r="AD3" s="182"/>
    </row>
    <row r="4" spans="1:30" ht="12" customHeight="1" x14ac:dyDescent="0.35">
      <c r="V4" s="127">
        <v>45078</v>
      </c>
      <c r="W4" s="127">
        <v>45078</v>
      </c>
      <c r="X4" s="127">
        <v>45078</v>
      </c>
      <c r="Y4" s="184" t="s">
        <v>443</v>
      </c>
      <c r="AA4" s="133">
        <v>45078</v>
      </c>
      <c r="AB4" s="133">
        <v>45078</v>
      </c>
      <c r="AC4" s="133">
        <v>45078</v>
      </c>
      <c r="AD4" s="187" t="s">
        <v>443</v>
      </c>
    </row>
    <row r="5" spans="1:30" ht="12" customHeight="1" x14ac:dyDescent="0.35">
      <c r="V5" s="128" t="s">
        <v>442</v>
      </c>
      <c r="W5" s="128" t="s">
        <v>442</v>
      </c>
      <c r="X5" s="128" t="s">
        <v>442</v>
      </c>
      <c r="Y5" s="184"/>
      <c r="AA5" s="134" t="s">
        <v>442</v>
      </c>
      <c r="AB5" s="134" t="s">
        <v>442</v>
      </c>
      <c r="AC5" s="134" t="s">
        <v>442</v>
      </c>
      <c r="AD5" s="187"/>
    </row>
    <row r="6" spans="1:30" ht="12" customHeight="1" x14ac:dyDescent="0.35">
      <c r="V6" s="129" t="s">
        <v>440</v>
      </c>
      <c r="W6" s="129" t="s">
        <v>440</v>
      </c>
      <c r="X6" s="129" t="s">
        <v>440</v>
      </c>
      <c r="Y6" s="184"/>
      <c r="AA6" s="135" t="s">
        <v>358</v>
      </c>
      <c r="AB6" s="135" t="s">
        <v>359</v>
      </c>
      <c r="AC6" s="135" t="s">
        <v>359</v>
      </c>
      <c r="AD6" s="187"/>
    </row>
    <row r="7" spans="1:30" ht="12" customHeight="1" x14ac:dyDescent="0.35">
      <c r="V7" s="130" t="s">
        <v>358</v>
      </c>
      <c r="W7" s="130" t="s">
        <v>359</v>
      </c>
      <c r="X7" s="130" t="s">
        <v>359</v>
      </c>
      <c r="Y7" s="184"/>
      <c r="AA7" s="136">
        <v>45078</v>
      </c>
      <c r="AB7" s="136">
        <v>45079</v>
      </c>
      <c r="AC7" s="136">
        <v>45079</v>
      </c>
      <c r="AD7" s="188" t="s">
        <v>444</v>
      </c>
    </row>
    <row r="8" spans="1:30" ht="12" customHeight="1" x14ac:dyDescent="0.35">
      <c r="V8" s="131">
        <v>45078</v>
      </c>
      <c r="W8" s="131">
        <v>45079</v>
      </c>
      <c r="X8" s="131">
        <v>45079</v>
      </c>
      <c r="Y8" s="185" t="s">
        <v>444</v>
      </c>
      <c r="AA8" s="137" t="s">
        <v>442</v>
      </c>
      <c r="AB8" s="137" t="s">
        <v>441</v>
      </c>
      <c r="AC8" s="137" t="s">
        <v>442</v>
      </c>
      <c r="AD8" s="188"/>
    </row>
    <row r="9" spans="1:30" ht="12" customHeight="1" x14ac:dyDescent="0.35">
      <c r="V9" s="132" t="s">
        <v>442</v>
      </c>
      <c r="W9" s="132" t="s">
        <v>441</v>
      </c>
      <c r="X9" s="132" t="s">
        <v>442</v>
      </c>
      <c r="Y9" s="186"/>
      <c r="AA9" s="138" t="s">
        <v>445</v>
      </c>
      <c r="AB9" s="138" t="s">
        <v>445</v>
      </c>
      <c r="AC9" s="138" t="s">
        <v>445</v>
      </c>
      <c r="AD9" s="188"/>
    </row>
    <row r="10" spans="1:30" ht="15.75" customHeight="1" x14ac:dyDescent="0.35">
      <c r="C10" s="117">
        <v>45087</v>
      </c>
      <c r="K10" s="106" t="s">
        <v>402</v>
      </c>
      <c r="L10" s="106" t="s">
        <v>363</v>
      </c>
      <c r="M10" s="106" t="s">
        <v>12</v>
      </c>
      <c r="N10" s="106" t="s">
        <v>13</v>
      </c>
      <c r="O10" s="106" t="s">
        <v>14</v>
      </c>
      <c r="P10" s="106" t="s">
        <v>15</v>
      </c>
      <c r="Q10" s="106" t="s">
        <v>80</v>
      </c>
      <c r="R10" s="106" t="s">
        <v>364</v>
      </c>
      <c r="S10" s="106" t="s">
        <v>21</v>
      </c>
      <c r="T10" s="106" t="s">
        <v>401</v>
      </c>
      <c r="V10" s="106" t="s">
        <v>23</v>
      </c>
      <c r="W10" s="106" t="s">
        <v>23</v>
      </c>
      <c r="X10" s="106" t="s">
        <v>23</v>
      </c>
      <c r="AA10" s="106" t="s">
        <v>23</v>
      </c>
      <c r="AB10" s="106" t="s">
        <v>23</v>
      </c>
      <c r="AC10" s="106" t="s">
        <v>23</v>
      </c>
    </row>
    <row r="11" spans="1:30" ht="15.75" customHeight="1" x14ac:dyDescent="0.4">
      <c r="A11" s="31"/>
      <c r="B11" s="31" t="s">
        <v>354</v>
      </c>
      <c r="C11" s="116" t="s">
        <v>351</v>
      </c>
      <c r="D11" s="31" t="s">
        <v>352</v>
      </c>
      <c r="E11" s="31" t="s">
        <v>413</v>
      </c>
      <c r="F11" s="31" t="s">
        <v>26</v>
      </c>
      <c r="G11" s="31" t="s">
        <v>25</v>
      </c>
      <c r="H11" s="31" t="s">
        <v>26</v>
      </c>
      <c r="I11" s="31" t="s">
        <v>212</v>
      </c>
      <c r="K11" s="108" t="s">
        <v>433</v>
      </c>
      <c r="L11" s="108" t="s">
        <v>434</v>
      </c>
      <c r="M11" s="109" t="s">
        <v>435</v>
      </c>
      <c r="N11" s="110" t="s">
        <v>218</v>
      </c>
      <c r="O11" s="111" t="s">
        <v>220</v>
      </c>
      <c r="P11" s="112" t="s">
        <v>436</v>
      </c>
      <c r="Q11" s="113" t="s">
        <v>437</v>
      </c>
      <c r="R11" s="31" t="s">
        <v>438</v>
      </c>
      <c r="S11" s="31" t="s">
        <v>208</v>
      </c>
      <c r="T11" s="31" t="s">
        <v>439</v>
      </c>
      <c r="V11" s="31" t="s">
        <v>27</v>
      </c>
      <c r="W11" s="31" t="s">
        <v>28</v>
      </c>
      <c r="X11" s="31" t="s">
        <v>355</v>
      </c>
      <c r="Y11" s="31" t="s">
        <v>353</v>
      </c>
      <c r="AA11" s="31" t="s">
        <v>356</v>
      </c>
      <c r="AB11" s="31" t="s">
        <v>404</v>
      </c>
      <c r="AC11" s="31" t="s">
        <v>357</v>
      </c>
      <c r="AD11" s="31" t="s">
        <v>353</v>
      </c>
    </row>
    <row r="12" spans="1:30" ht="15.75" customHeight="1" x14ac:dyDescent="0.4">
      <c r="A12" s="28" t="s">
        <v>259</v>
      </c>
      <c r="B12" s="118"/>
      <c r="C12" s="119"/>
      <c r="D12" s="120"/>
      <c r="E12" s="120"/>
      <c r="F12" s="120"/>
      <c r="G12" s="120"/>
      <c r="H12" s="121"/>
      <c r="I12" s="120"/>
      <c r="K12" s="119"/>
      <c r="L12" s="119"/>
      <c r="M12" s="119"/>
      <c r="N12" s="119"/>
      <c r="O12" s="119"/>
      <c r="P12" s="119"/>
      <c r="Q12" s="119"/>
      <c r="R12" s="119"/>
      <c r="S12" s="119"/>
      <c r="T12" s="119"/>
      <c r="V12" s="120"/>
      <c r="W12" s="120"/>
      <c r="X12" s="120"/>
      <c r="Y12" s="120"/>
      <c r="AA12" s="104"/>
      <c r="AB12" s="104"/>
      <c r="AC12" s="118"/>
      <c r="AD12" s="118"/>
    </row>
    <row r="13" spans="1:30" ht="15.75" customHeight="1" x14ac:dyDescent="0.35">
      <c r="A13" s="5" t="s">
        <v>268</v>
      </c>
      <c r="B13" s="107" t="s">
        <v>36</v>
      </c>
      <c r="C13" s="115">
        <v>12</v>
      </c>
      <c r="D13" s="115">
        <f xml:space="preserve"> K13 + L13 + M13 + N13 + O13 + P13 + Q13 + R13 + S13 + T13</f>
        <v>10</v>
      </c>
      <c r="E13" s="115">
        <f t="shared" ref="E13:E19" si="0" xml:space="preserve"> C13 - D13</f>
        <v>2</v>
      </c>
      <c r="H13" s="105" t="s">
        <v>408</v>
      </c>
      <c r="I13" s="45" t="s">
        <v>406</v>
      </c>
      <c r="K13" s="115"/>
      <c r="L13" s="115"/>
      <c r="M13" s="115"/>
      <c r="N13" s="115">
        <v>4</v>
      </c>
      <c r="O13" s="115">
        <v>4</v>
      </c>
      <c r="P13" s="115">
        <v>1</v>
      </c>
      <c r="Q13" s="115">
        <v>1</v>
      </c>
      <c r="R13" s="115"/>
      <c r="S13" s="115"/>
      <c r="T13" s="115"/>
      <c r="Y13" s="115">
        <f xml:space="preserve"> D13 - (V13 + W13 + X13)</f>
        <v>10</v>
      </c>
      <c r="AD13" s="115">
        <f xml:space="preserve"> D13 - (AA13 + AB13 + AC13)</f>
        <v>10</v>
      </c>
    </row>
    <row r="14" spans="1:30" ht="15.75" customHeight="1" x14ac:dyDescent="0.35">
      <c r="A14" s="5" t="s">
        <v>270</v>
      </c>
      <c r="B14" s="107" t="s">
        <v>368</v>
      </c>
      <c r="C14" s="115">
        <v>4</v>
      </c>
      <c r="D14" s="115">
        <f t="shared" ref="D14:D75" si="1" xml:space="preserve"> K14 + L14 + M14 + N14 + O14 + P14 + Q14 + R14 + S14 + T14</f>
        <v>0</v>
      </c>
      <c r="E14" s="115">
        <f t="shared" si="0"/>
        <v>4</v>
      </c>
      <c r="H14" s="105" t="s">
        <v>408</v>
      </c>
      <c r="I14" s="45" t="s">
        <v>406</v>
      </c>
      <c r="K14" s="115"/>
      <c r="L14" s="115"/>
      <c r="M14" s="115"/>
      <c r="N14" s="115"/>
      <c r="O14" s="115"/>
      <c r="P14" s="115"/>
      <c r="Q14" s="115"/>
      <c r="R14" s="115"/>
      <c r="S14" s="115"/>
      <c r="T14" s="115"/>
      <c r="Y14" s="115">
        <f t="shared" ref="Y14:Y72" si="2" xml:space="preserve"> D14 - (V14 + W14 + X14)</f>
        <v>0</v>
      </c>
      <c r="AD14" s="115">
        <f t="shared" ref="AD14:AD79" si="3" xml:space="preserve"> D14 - (AA14 + AB14 + AC14)</f>
        <v>0</v>
      </c>
    </row>
    <row r="15" spans="1:30" ht="15.75" customHeight="1" x14ac:dyDescent="0.35">
      <c r="A15" s="5" t="s">
        <v>271</v>
      </c>
      <c r="B15" s="107"/>
      <c r="C15" s="115">
        <v>0</v>
      </c>
      <c r="D15" s="115">
        <f t="shared" si="1"/>
        <v>0</v>
      </c>
      <c r="E15" s="115">
        <f t="shared" si="0"/>
        <v>0</v>
      </c>
      <c r="H15" s="105" t="s">
        <v>408</v>
      </c>
      <c r="I15" s="45" t="s">
        <v>406</v>
      </c>
      <c r="K15" s="115"/>
      <c r="L15" s="115"/>
      <c r="M15" s="115"/>
      <c r="N15" s="115"/>
      <c r="O15" s="115"/>
      <c r="P15" s="115"/>
      <c r="Q15" s="115"/>
      <c r="R15" s="115"/>
      <c r="S15" s="115"/>
      <c r="T15" s="115"/>
      <c r="Y15" s="115">
        <f t="shared" si="2"/>
        <v>0</v>
      </c>
      <c r="AD15" s="115">
        <f t="shared" si="3"/>
        <v>0</v>
      </c>
    </row>
    <row r="16" spans="1:30" ht="15.75" customHeight="1" x14ac:dyDescent="0.35">
      <c r="A16" s="5" t="s">
        <v>269</v>
      </c>
      <c r="B16" s="107" t="s">
        <v>365</v>
      </c>
      <c r="C16" s="115">
        <v>0</v>
      </c>
      <c r="D16" s="115">
        <f t="shared" si="1"/>
        <v>0</v>
      </c>
      <c r="E16" s="115">
        <f t="shared" si="0"/>
        <v>0</v>
      </c>
      <c r="H16" s="105" t="s">
        <v>408</v>
      </c>
      <c r="I16" s="45" t="s">
        <v>406</v>
      </c>
      <c r="K16" s="115"/>
      <c r="L16" s="115"/>
      <c r="M16" s="115"/>
      <c r="N16" s="115"/>
      <c r="O16" s="115"/>
      <c r="P16" s="115"/>
      <c r="Q16" s="115"/>
      <c r="R16" s="115"/>
      <c r="S16" s="115"/>
      <c r="T16" s="115"/>
      <c r="Y16" s="115">
        <f t="shared" si="2"/>
        <v>0</v>
      </c>
      <c r="AD16" s="115">
        <f t="shared" si="3"/>
        <v>0</v>
      </c>
    </row>
    <row r="17" spans="1:30" ht="15.75" customHeight="1" x14ac:dyDescent="0.35">
      <c r="A17" s="5" t="s">
        <v>272</v>
      </c>
      <c r="B17" s="107" t="s">
        <v>366</v>
      </c>
      <c r="C17" s="115">
        <v>7</v>
      </c>
      <c r="D17" s="115">
        <f t="shared" si="1"/>
        <v>0</v>
      </c>
      <c r="E17" s="115">
        <f t="shared" si="0"/>
        <v>7</v>
      </c>
      <c r="H17" s="105" t="s">
        <v>408</v>
      </c>
      <c r="I17" s="45" t="s">
        <v>406</v>
      </c>
      <c r="K17" s="115"/>
      <c r="L17" s="115"/>
      <c r="M17" s="115"/>
      <c r="N17" s="115"/>
      <c r="O17" s="115"/>
      <c r="P17" s="115"/>
      <c r="Q17" s="115"/>
      <c r="R17" s="115"/>
      <c r="S17" s="115"/>
      <c r="T17" s="115"/>
      <c r="Y17" s="115">
        <f t="shared" si="2"/>
        <v>0</v>
      </c>
      <c r="AD17" s="115">
        <f t="shared" si="3"/>
        <v>0</v>
      </c>
    </row>
    <row r="18" spans="1:30" ht="15.75" customHeight="1" x14ac:dyDescent="0.35">
      <c r="A18" s="5" t="s">
        <v>273</v>
      </c>
      <c r="B18" s="107" t="s">
        <v>367</v>
      </c>
      <c r="C18" s="115">
        <v>4</v>
      </c>
      <c r="D18" s="115">
        <f t="shared" si="1"/>
        <v>0</v>
      </c>
      <c r="E18" s="115">
        <f t="shared" si="0"/>
        <v>4</v>
      </c>
      <c r="H18" s="105" t="s">
        <v>408</v>
      </c>
      <c r="I18" s="45" t="s">
        <v>406</v>
      </c>
      <c r="K18" s="115"/>
      <c r="L18" s="115"/>
      <c r="M18" s="115"/>
      <c r="N18" s="115"/>
      <c r="O18" s="115"/>
      <c r="P18" s="115"/>
      <c r="Q18" s="115"/>
      <c r="R18" s="115"/>
      <c r="S18" s="115"/>
      <c r="T18" s="115"/>
      <c r="Y18" s="115">
        <f t="shared" si="2"/>
        <v>0</v>
      </c>
      <c r="AD18" s="115">
        <f t="shared" si="3"/>
        <v>0</v>
      </c>
    </row>
    <row r="19" spans="1:30" ht="15.75" customHeight="1" x14ac:dyDescent="0.35">
      <c r="A19" s="5" t="s">
        <v>274</v>
      </c>
      <c r="B19" s="107" t="s">
        <v>369</v>
      </c>
      <c r="C19" s="115">
        <v>3</v>
      </c>
      <c r="D19" s="115">
        <f t="shared" si="1"/>
        <v>0</v>
      </c>
      <c r="E19" s="115">
        <f t="shared" si="0"/>
        <v>3</v>
      </c>
      <c r="H19" s="105"/>
      <c r="I19" s="45"/>
      <c r="K19" s="115"/>
      <c r="L19" s="115"/>
      <c r="M19" s="115"/>
      <c r="N19" s="115"/>
      <c r="O19" s="115"/>
      <c r="P19" s="115"/>
      <c r="Q19" s="115"/>
      <c r="R19" s="115"/>
      <c r="S19" s="115"/>
      <c r="T19" s="115"/>
      <c r="Y19" s="115">
        <f t="shared" si="2"/>
        <v>0</v>
      </c>
      <c r="AD19" s="115">
        <f t="shared" si="3"/>
        <v>0</v>
      </c>
    </row>
    <row r="20" spans="1:30" ht="15.75" customHeight="1" x14ac:dyDescent="0.4">
      <c r="A20" s="28" t="s">
        <v>260</v>
      </c>
      <c r="B20" s="122"/>
      <c r="C20" s="119"/>
      <c r="D20" s="119"/>
      <c r="E20" s="120"/>
      <c r="F20" s="120"/>
      <c r="G20" s="120"/>
      <c r="H20" s="121"/>
      <c r="I20" s="123"/>
      <c r="K20" s="119"/>
      <c r="L20" s="119"/>
      <c r="M20" s="119"/>
      <c r="N20" s="119"/>
      <c r="O20" s="119"/>
      <c r="P20" s="119"/>
      <c r="Q20" s="119"/>
      <c r="R20" s="119"/>
      <c r="S20" s="119"/>
      <c r="T20" s="119"/>
      <c r="V20" s="120"/>
      <c r="W20" s="120"/>
      <c r="X20" s="120"/>
      <c r="Y20" s="119"/>
      <c r="AA20" s="104"/>
      <c r="AB20" s="104"/>
      <c r="AC20" s="118"/>
      <c r="AD20" s="104"/>
    </row>
    <row r="21" spans="1:30" ht="15.75" customHeight="1" x14ac:dyDescent="0.35">
      <c r="A21" s="5" t="s">
        <v>262</v>
      </c>
      <c r="B21" s="107" t="s">
        <v>34</v>
      </c>
      <c r="C21" s="115">
        <v>10</v>
      </c>
      <c r="D21" s="115">
        <f t="shared" si="1"/>
        <v>0</v>
      </c>
      <c r="E21" s="115">
        <f t="shared" ref="E21:E27" si="4" xml:space="preserve"> C21 - D21</f>
        <v>10</v>
      </c>
      <c r="H21" s="105"/>
      <c r="I21" s="45"/>
      <c r="K21" s="115"/>
      <c r="L21" s="115"/>
      <c r="M21" s="115"/>
      <c r="N21" s="115"/>
      <c r="O21" s="115"/>
      <c r="P21" s="115"/>
      <c r="Q21" s="115"/>
      <c r="R21" s="115"/>
      <c r="S21" s="115"/>
      <c r="T21" s="115"/>
      <c r="Y21" s="115">
        <f t="shared" si="2"/>
        <v>0</v>
      </c>
      <c r="AD21" s="115">
        <f t="shared" si="3"/>
        <v>0</v>
      </c>
    </row>
    <row r="22" spans="1:30" ht="15.75" customHeight="1" x14ac:dyDescent="0.35">
      <c r="A22" s="5" t="s">
        <v>263</v>
      </c>
      <c r="B22" s="107"/>
      <c r="C22" s="115">
        <v>0</v>
      </c>
      <c r="D22" s="115">
        <f t="shared" si="1"/>
        <v>0</v>
      </c>
      <c r="E22" s="115">
        <f t="shared" si="4"/>
        <v>0</v>
      </c>
      <c r="H22" s="105"/>
      <c r="I22" s="45"/>
      <c r="K22" s="115"/>
      <c r="L22" s="115"/>
      <c r="M22" s="115"/>
      <c r="N22" s="115"/>
      <c r="O22" s="115"/>
      <c r="P22" s="115"/>
      <c r="Q22" s="115"/>
      <c r="R22" s="115"/>
      <c r="S22" s="115"/>
      <c r="T22" s="115"/>
      <c r="Y22" s="115">
        <f t="shared" si="2"/>
        <v>0</v>
      </c>
      <c r="AD22" s="115">
        <f t="shared" si="3"/>
        <v>0</v>
      </c>
    </row>
    <row r="23" spans="1:30" ht="15.75" customHeight="1" x14ac:dyDescent="0.35">
      <c r="A23" s="5" t="s">
        <v>33</v>
      </c>
      <c r="B23" s="107" t="s">
        <v>370</v>
      </c>
      <c r="C23" s="115">
        <v>10</v>
      </c>
      <c r="D23" s="115">
        <f t="shared" si="1"/>
        <v>0</v>
      </c>
      <c r="E23" s="115">
        <f t="shared" si="4"/>
        <v>10</v>
      </c>
      <c r="H23" s="105"/>
      <c r="I23" s="45"/>
      <c r="K23" s="115"/>
      <c r="L23" s="115"/>
      <c r="M23" s="115"/>
      <c r="N23" s="115"/>
      <c r="O23" s="115"/>
      <c r="P23" s="115"/>
      <c r="Q23" s="115"/>
      <c r="R23" s="115"/>
      <c r="S23" s="115"/>
      <c r="T23" s="115"/>
      <c r="Y23" s="115">
        <f t="shared" si="2"/>
        <v>0</v>
      </c>
      <c r="AD23" s="115">
        <f t="shared" si="3"/>
        <v>0</v>
      </c>
    </row>
    <row r="24" spans="1:30" ht="15.75" customHeight="1" x14ac:dyDescent="0.35">
      <c r="A24" s="5" t="s">
        <v>264</v>
      </c>
      <c r="B24" s="107" t="s">
        <v>371</v>
      </c>
      <c r="C24" s="115">
        <v>8</v>
      </c>
      <c r="D24" s="115">
        <f t="shared" si="1"/>
        <v>0</v>
      </c>
      <c r="E24" s="115">
        <f t="shared" si="4"/>
        <v>8</v>
      </c>
      <c r="H24" s="105"/>
      <c r="I24" s="45"/>
      <c r="K24" s="115"/>
      <c r="L24" s="115"/>
      <c r="M24" s="115"/>
      <c r="N24" s="115"/>
      <c r="O24" s="115"/>
      <c r="P24" s="115"/>
      <c r="Q24" s="115"/>
      <c r="R24" s="115"/>
      <c r="S24" s="115"/>
      <c r="T24" s="115"/>
      <c r="Y24" s="115">
        <f t="shared" si="2"/>
        <v>0</v>
      </c>
      <c r="AD24" s="115">
        <f t="shared" si="3"/>
        <v>0</v>
      </c>
    </row>
    <row r="25" spans="1:30" ht="15.75" customHeight="1" x14ac:dyDescent="0.35">
      <c r="A25" s="5" t="s">
        <v>265</v>
      </c>
      <c r="B25" s="107"/>
      <c r="C25" s="115">
        <v>6</v>
      </c>
      <c r="D25" s="115">
        <f t="shared" si="1"/>
        <v>0</v>
      </c>
      <c r="E25" s="115">
        <f t="shared" si="4"/>
        <v>6</v>
      </c>
      <c r="H25" s="105"/>
      <c r="I25" s="45"/>
      <c r="K25" s="115"/>
      <c r="L25" s="115"/>
      <c r="M25" s="115"/>
      <c r="N25" s="115"/>
      <c r="O25" s="115"/>
      <c r="P25" s="115"/>
      <c r="Q25" s="115"/>
      <c r="R25" s="115"/>
      <c r="S25" s="115"/>
      <c r="T25" s="115"/>
      <c r="Y25" s="115">
        <f t="shared" si="2"/>
        <v>0</v>
      </c>
      <c r="AD25" s="115">
        <f t="shared" si="3"/>
        <v>0</v>
      </c>
    </row>
    <row r="26" spans="1:30" ht="15.75" customHeight="1" x14ac:dyDescent="0.35">
      <c r="A26" s="5" t="s">
        <v>266</v>
      </c>
      <c r="B26" s="107"/>
      <c r="C26" s="115">
        <v>8</v>
      </c>
      <c r="D26" s="115">
        <f t="shared" si="1"/>
        <v>0</v>
      </c>
      <c r="E26" s="115">
        <f t="shared" si="4"/>
        <v>8</v>
      </c>
      <c r="H26" s="105"/>
      <c r="I26" s="45"/>
      <c r="K26" s="115"/>
      <c r="L26" s="115"/>
      <c r="M26" s="115"/>
      <c r="N26" s="115"/>
      <c r="O26" s="115"/>
      <c r="P26" s="115"/>
      <c r="Q26" s="115"/>
      <c r="R26" s="115"/>
      <c r="S26" s="115"/>
      <c r="T26" s="115"/>
      <c r="Y26" s="115">
        <f t="shared" si="2"/>
        <v>0</v>
      </c>
      <c r="AD26" s="115">
        <f t="shared" si="3"/>
        <v>0</v>
      </c>
    </row>
    <row r="27" spans="1:30" ht="15.75" customHeight="1" x14ac:dyDescent="0.35">
      <c r="A27" s="5" t="s">
        <v>275</v>
      </c>
      <c r="B27" s="107"/>
      <c r="C27" s="115">
        <v>6</v>
      </c>
      <c r="D27" s="115">
        <f t="shared" si="1"/>
        <v>0</v>
      </c>
      <c r="E27" s="115">
        <f t="shared" si="4"/>
        <v>6</v>
      </c>
      <c r="H27" s="105"/>
      <c r="I27" s="45"/>
      <c r="K27" s="115"/>
      <c r="L27" s="115"/>
      <c r="M27" s="115"/>
      <c r="N27" s="115"/>
      <c r="O27" s="115"/>
      <c r="P27" s="115"/>
      <c r="Q27" s="115"/>
      <c r="R27" s="115"/>
      <c r="S27" s="115"/>
      <c r="T27" s="115"/>
      <c r="Y27" s="115">
        <f t="shared" si="2"/>
        <v>0</v>
      </c>
      <c r="AD27" s="115">
        <f t="shared" si="3"/>
        <v>0</v>
      </c>
    </row>
    <row r="28" spans="1:30" ht="15.75" customHeight="1" x14ac:dyDescent="0.4">
      <c r="A28" s="28" t="s">
        <v>322</v>
      </c>
      <c r="B28" s="122"/>
      <c r="C28" s="119"/>
      <c r="D28" s="119"/>
      <c r="E28" s="120"/>
      <c r="F28" s="120"/>
      <c r="G28" s="120"/>
      <c r="H28" s="121"/>
      <c r="I28" s="123"/>
      <c r="K28" s="119"/>
      <c r="L28" s="119"/>
      <c r="M28" s="119"/>
      <c r="N28" s="119"/>
      <c r="O28" s="119"/>
      <c r="P28" s="119"/>
      <c r="Q28" s="119"/>
      <c r="R28" s="119"/>
      <c r="S28" s="119"/>
      <c r="T28" s="119"/>
      <c r="V28" s="120"/>
      <c r="W28" s="120"/>
      <c r="X28" s="120"/>
      <c r="Y28" s="119"/>
      <c r="AA28" s="104"/>
      <c r="AB28" s="104"/>
      <c r="AC28" s="118"/>
      <c r="AD28" s="104"/>
    </row>
    <row r="29" spans="1:30" ht="15.75" customHeight="1" x14ac:dyDescent="0.35">
      <c r="A29" s="5" t="s">
        <v>44</v>
      </c>
      <c r="B29" s="107" t="s">
        <v>372</v>
      </c>
      <c r="C29" s="115">
        <v>30</v>
      </c>
      <c r="D29" s="115">
        <f t="shared" si="1"/>
        <v>0</v>
      </c>
      <c r="E29" s="115">
        <f t="shared" ref="E29:E32" si="5" xml:space="preserve"> C29 - D29</f>
        <v>30</v>
      </c>
      <c r="H29" s="105"/>
      <c r="I29" s="45"/>
      <c r="K29" s="115"/>
      <c r="L29" s="115"/>
      <c r="M29" s="115"/>
      <c r="N29" s="115"/>
      <c r="O29" s="115"/>
      <c r="P29" s="115"/>
      <c r="Q29" s="115"/>
      <c r="R29" s="115"/>
      <c r="S29" s="115"/>
      <c r="T29" s="115"/>
      <c r="Y29" s="115">
        <f t="shared" si="2"/>
        <v>0</v>
      </c>
      <c r="AD29" s="115">
        <f t="shared" si="3"/>
        <v>0</v>
      </c>
    </row>
    <row r="30" spans="1:30" ht="15.75" customHeight="1" x14ac:dyDescent="0.35">
      <c r="A30" s="5" t="s">
        <v>323</v>
      </c>
      <c r="B30" s="107" t="s">
        <v>373</v>
      </c>
      <c r="C30" s="115">
        <v>60</v>
      </c>
      <c r="D30" s="115">
        <f t="shared" si="1"/>
        <v>0</v>
      </c>
      <c r="E30" s="115">
        <f t="shared" si="5"/>
        <v>60</v>
      </c>
      <c r="H30" s="105"/>
      <c r="I30" s="45"/>
      <c r="K30" s="115"/>
      <c r="L30" s="115"/>
      <c r="M30" s="115"/>
      <c r="N30" s="115"/>
      <c r="O30" s="115"/>
      <c r="P30" s="115"/>
      <c r="Q30" s="115"/>
      <c r="R30" s="115"/>
      <c r="S30" s="115"/>
      <c r="T30" s="115"/>
      <c r="Y30" s="115">
        <f t="shared" si="2"/>
        <v>0</v>
      </c>
      <c r="AD30" s="115">
        <f t="shared" si="3"/>
        <v>0</v>
      </c>
    </row>
    <row r="31" spans="1:30" ht="15.75" customHeight="1" x14ac:dyDescent="0.35">
      <c r="A31" s="5" t="s">
        <v>324</v>
      </c>
      <c r="B31" s="107" t="s">
        <v>374</v>
      </c>
      <c r="C31" s="115">
        <v>10</v>
      </c>
      <c r="D31" s="115">
        <f t="shared" si="1"/>
        <v>0</v>
      </c>
      <c r="E31" s="115">
        <f t="shared" si="5"/>
        <v>10</v>
      </c>
      <c r="H31" s="105"/>
      <c r="I31" s="45"/>
      <c r="K31" s="115"/>
      <c r="L31" s="115"/>
      <c r="M31" s="115"/>
      <c r="N31" s="115"/>
      <c r="O31" s="115"/>
      <c r="P31" s="115"/>
      <c r="Q31" s="115"/>
      <c r="R31" s="115"/>
      <c r="S31" s="115"/>
      <c r="T31" s="115"/>
      <c r="Y31" s="115">
        <f t="shared" si="2"/>
        <v>0</v>
      </c>
      <c r="AD31" s="115">
        <f t="shared" si="3"/>
        <v>0</v>
      </c>
    </row>
    <row r="32" spans="1:30" ht="15.75" customHeight="1" x14ac:dyDescent="0.35">
      <c r="A32" s="5" t="s">
        <v>325</v>
      </c>
      <c r="B32" s="107" t="s">
        <v>374</v>
      </c>
      <c r="C32" s="115">
        <v>6</v>
      </c>
      <c r="D32" s="115">
        <f t="shared" si="1"/>
        <v>0</v>
      </c>
      <c r="E32" s="115">
        <f t="shared" si="5"/>
        <v>6</v>
      </c>
      <c r="H32" s="105"/>
      <c r="I32" s="45"/>
      <c r="K32" s="115"/>
      <c r="L32" s="115"/>
      <c r="M32" s="115"/>
      <c r="N32" s="115"/>
      <c r="O32" s="115"/>
      <c r="P32" s="115"/>
      <c r="Q32" s="115"/>
      <c r="R32" s="115"/>
      <c r="S32" s="115"/>
      <c r="T32" s="115"/>
      <c r="Y32" s="115">
        <f t="shared" si="2"/>
        <v>0</v>
      </c>
      <c r="AD32" s="115">
        <f t="shared" si="3"/>
        <v>0</v>
      </c>
    </row>
    <row r="33" spans="1:30" ht="15.75" customHeight="1" x14ac:dyDescent="0.4">
      <c r="A33" s="28" t="s">
        <v>302</v>
      </c>
      <c r="B33" s="122"/>
      <c r="C33" s="119"/>
      <c r="D33" s="119"/>
      <c r="E33" s="120"/>
      <c r="F33" s="120"/>
      <c r="G33" s="120"/>
      <c r="H33" s="121"/>
      <c r="I33" s="123"/>
      <c r="K33" s="119"/>
      <c r="L33" s="119"/>
      <c r="M33" s="119"/>
      <c r="N33" s="119"/>
      <c r="O33" s="119"/>
      <c r="P33" s="119"/>
      <c r="Q33" s="119"/>
      <c r="R33" s="119"/>
      <c r="S33" s="119"/>
      <c r="T33" s="119"/>
      <c r="V33" s="120"/>
      <c r="W33" s="120"/>
      <c r="X33" s="120"/>
      <c r="Y33" s="119"/>
      <c r="AA33" s="104"/>
      <c r="AB33" s="104"/>
      <c r="AC33" s="118"/>
      <c r="AD33" s="104"/>
    </row>
    <row r="34" spans="1:30" ht="15.75" customHeight="1" x14ac:dyDescent="0.35">
      <c r="A34" s="5" t="s">
        <v>308</v>
      </c>
      <c r="B34" s="107"/>
      <c r="C34" s="115">
        <v>1</v>
      </c>
      <c r="D34" s="115">
        <f t="shared" ref="D34" si="6" xml:space="preserve"> K34 + L34 + M34 + N34 + O34 + P34 + Q34 + R34 + S34 + T34</f>
        <v>0</v>
      </c>
      <c r="E34" s="115">
        <f t="shared" ref="E34:E56" si="7" xml:space="preserve"> C34 - D34</f>
        <v>1</v>
      </c>
      <c r="H34" s="105"/>
      <c r="I34" s="45"/>
      <c r="K34" s="115"/>
      <c r="L34" s="115"/>
      <c r="M34" s="115"/>
      <c r="N34" s="115"/>
      <c r="O34" s="115"/>
      <c r="P34" s="115"/>
      <c r="Q34" s="115"/>
      <c r="R34" s="115"/>
      <c r="S34" s="115"/>
      <c r="T34" s="115"/>
      <c r="Y34" s="115">
        <f t="shared" si="2"/>
        <v>0</v>
      </c>
      <c r="AD34" s="115">
        <f t="shared" si="3"/>
        <v>0</v>
      </c>
    </row>
    <row r="35" spans="1:30" ht="15.75" customHeight="1" x14ac:dyDescent="0.35">
      <c r="A35" s="5" t="s">
        <v>142</v>
      </c>
      <c r="B35" s="107"/>
      <c r="C35" s="115">
        <v>1</v>
      </c>
      <c r="D35" s="115">
        <f t="shared" ref="D35" si="8" xml:space="preserve"> K35 + L35 + M35 + N35 + O35 + P35 + Q35 + R35 + S35 + T35</f>
        <v>0</v>
      </c>
      <c r="E35" s="115">
        <f t="shared" si="7"/>
        <v>1</v>
      </c>
      <c r="F35" s="32" t="s">
        <v>431</v>
      </c>
      <c r="G35" s="30" t="s">
        <v>25</v>
      </c>
      <c r="H35" s="105" t="s">
        <v>431</v>
      </c>
      <c r="I35" s="45" t="s">
        <v>419</v>
      </c>
      <c r="K35" s="115"/>
      <c r="L35" s="115"/>
      <c r="M35" s="115"/>
      <c r="N35" s="115"/>
      <c r="O35" s="115"/>
      <c r="P35" s="115"/>
      <c r="Q35" s="115"/>
      <c r="R35" s="115"/>
      <c r="S35" s="115"/>
      <c r="T35" s="115"/>
      <c r="Y35" s="115">
        <f t="shared" si="2"/>
        <v>0</v>
      </c>
      <c r="AD35" s="115">
        <f t="shared" si="3"/>
        <v>0</v>
      </c>
    </row>
    <row r="36" spans="1:30" ht="15.75" customHeight="1" x14ac:dyDescent="0.35">
      <c r="A36" s="5" t="s">
        <v>417</v>
      </c>
      <c r="B36" s="107"/>
      <c r="C36" s="115">
        <v>1</v>
      </c>
      <c r="D36" s="115">
        <f t="shared" ref="D36" si="9" xml:space="preserve"> K36 + L36 + M36 + N36 + O36 + P36 + Q36 + R36 + S36 + T36</f>
        <v>0</v>
      </c>
      <c r="E36" s="115">
        <f t="shared" ref="E36" si="10" xml:space="preserve"> C36 - D36</f>
        <v>1</v>
      </c>
      <c r="F36" s="32" t="s">
        <v>418</v>
      </c>
      <c r="G36" s="30" t="s">
        <v>25</v>
      </c>
      <c r="H36" s="105" t="s">
        <v>418</v>
      </c>
      <c r="I36" s="45" t="s">
        <v>400</v>
      </c>
      <c r="K36" s="115"/>
      <c r="L36" s="115"/>
      <c r="M36" s="115"/>
      <c r="N36" s="115"/>
      <c r="O36" s="115"/>
      <c r="P36" s="115"/>
      <c r="Q36" s="115"/>
      <c r="R36" s="115"/>
      <c r="S36" s="115"/>
      <c r="T36" s="115"/>
      <c r="Y36" s="115">
        <f t="shared" si="2"/>
        <v>0</v>
      </c>
      <c r="AD36" s="115">
        <f t="shared" si="3"/>
        <v>0</v>
      </c>
    </row>
    <row r="37" spans="1:30" ht="15.75" customHeight="1" x14ac:dyDescent="0.35">
      <c r="A37" s="5" t="s">
        <v>45</v>
      </c>
      <c r="B37" s="107"/>
      <c r="C37" s="115">
        <v>5</v>
      </c>
      <c r="D37" s="115">
        <f t="shared" si="1"/>
        <v>0</v>
      </c>
      <c r="E37" s="115">
        <f t="shared" si="7"/>
        <v>5</v>
      </c>
      <c r="H37" s="105" t="s">
        <v>408</v>
      </c>
      <c r="I37" s="45" t="s">
        <v>400</v>
      </c>
      <c r="K37" s="115"/>
      <c r="L37" s="115"/>
      <c r="M37" s="115"/>
      <c r="N37" s="115"/>
      <c r="O37" s="115"/>
      <c r="P37" s="115"/>
      <c r="Q37" s="115"/>
      <c r="R37" s="115"/>
      <c r="S37" s="115"/>
      <c r="T37" s="115"/>
      <c r="Y37" s="115">
        <f t="shared" si="2"/>
        <v>0</v>
      </c>
      <c r="AD37" s="115">
        <f t="shared" si="3"/>
        <v>0</v>
      </c>
    </row>
    <row r="38" spans="1:30" ht="15.75" customHeight="1" x14ac:dyDescent="0.35">
      <c r="A38" s="5" t="s">
        <v>278</v>
      </c>
      <c r="B38" s="107" t="s">
        <v>375</v>
      </c>
      <c r="C38" s="115">
        <v>1</v>
      </c>
      <c r="D38" s="115">
        <f t="shared" si="1"/>
        <v>0</v>
      </c>
      <c r="E38" s="115">
        <f t="shared" si="7"/>
        <v>1</v>
      </c>
      <c r="H38" s="105" t="s">
        <v>14</v>
      </c>
      <c r="I38" s="45" t="s">
        <v>400</v>
      </c>
      <c r="K38" s="115"/>
      <c r="L38" s="115"/>
      <c r="M38" s="115"/>
      <c r="N38" s="115"/>
      <c r="O38" s="115"/>
      <c r="P38" s="115"/>
      <c r="Q38" s="115"/>
      <c r="R38" s="115"/>
      <c r="S38" s="115"/>
      <c r="T38" s="115"/>
      <c r="Y38" s="115">
        <f t="shared" si="2"/>
        <v>0</v>
      </c>
      <c r="AD38" s="115">
        <f t="shared" si="3"/>
        <v>0</v>
      </c>
    </row>
    <row r="39" spans="1:30" ht="15.75" customHeight="1" x14ac:dyDescent="0.35">
      <c r="A39" s="5" t="s">
        <v>279</v>
      </c>
      <c r="B39" s="107" t="s">
        <v>46</v>
      </c>
      <c r="C39" s="115">
        <v>7</v>
      </c>
      <c r="D39" s="115">
        <f t="shared" si="1"/>
        <v>0</v>
      </c>
      <c r="E39" s="115">
        <f t="shared" si="7"/>
        <v>7</v>
      </c>
      <c r="H39" s="105"/>
      <c r="I39" s="45"/>
      <c r="K39" s="115"/>
      <c r="L39" s="115"/>
      <c r="M39" s="115"/>
      <c r="N39" s="115"/>
      <c r="O39" s="115"/>
      <c r="P39" s="115"/>
      <c r="Q39" s="115"/>
      <c r="R39" s="115"/>
      <c r="S39" s="115"/>
      <c r="T39" s="115"/>
      <c r="Y39" s="115">
        <f t="shared" si="2"/>
        <v>0</v>
      </c>
      <c r="AD39" s="115">
        <f t="shared" si="3"/>
        <v>0</v>
      </c>
    </row>
    <row r="40" spans="1:30" ht="15.75" customHeight="1" x14ac:dyDescent="0.35">
      <c r="A40" s="5" t="s">
        <v>280</v>
      </c>
      <c r="B40" s="107" t="s">
        <v>377</v>
      </c>
      <c r="C40" s="115">
        <v>2</v>
      </c>
      <c r="D40" s="115">
        <f t="shared" si="1"/>
        <v>0</v>
      </c>
      <c r="E40" s="115">
        <f t="shared" si="7"/>
        <v>2</v>
      </c>
      <c r="H40" s="105"/>
      <c r="I40" s="45"/>
      <c r="K40" s="115"/>
      <c r="L40" s="115"/>
      <c r="M40" s="115"/>
      <c r="N40" s="115"/>
      <c r="O40" s="115"/>
      <c r="P40" s="115"/>
      <c r="Q40" s="115"/>
      <c r="R40" s="115"/>
      <c r="S40" s="115"/>
      <c r="T40" s="115"/>
      <c r="Y40" s="115">
        <f t="shared" si="2"/>
        <v>0</v>
      </c>
      <c r="AD40" s="115">
        <f t="shared" si="3"/>
        <v>0</v>
      </c>
    </row>
    <row r="41" spans="1:30" ht="15.75" customHeight="1" x14ac:dyDescent="0.35">
      <c r="A41" s="5" t="s">
        <v>49</v>
      </c>
      <c r="B41" s="107" t="s">
        <v>376</v>
      </c>
      <c r="C41" s="115">
        <v>2</v>
      </c>
      <c r="D41" s="115">
        <f t="shared" si="1"/>
        <v>0</v>
      </c>
      <c r="E41" s="115">
        <f t="shared" si="7"/>
        <v>2</v>
      </c>
      <c r="H41" s="105"/>
      <c r="I41" s="45"/>
      <c r="K41" s="115"/>
      <c r="L41" s="115"/>
      <c r="M41" s="115"/>
      <c r="N41" s="115"/>
      <c r="O41" s="115"/>
      <c r="P41" s="115"/>
      <c r="Q41" s="115"/>
      <c r="R41" s="115"/>
      <c r="S41" s="115"/>
      <c r="T41" s="115"/>
      <c r="Y41" s="115">
        <f t="shared" si="2"/>
        <v>0</v>
      </c>
      <c r="AD41" s="115">
        <f t="shared" si="3"/>
        <v>0</v>
      </c>
    </row>
    <row r="42" spans="1:30" ht="15.75" customHeight="1" x14ac:dyDescent="0.35">
      <c r="A42" s="5" t="s">
        <v>281</v>
      </c>
      <c r="B42" s="107" t="s">
        <v>378</v>
      </c>
      <c r="C42" s="115">
        <v>8</v>
      </c>
      <c r="D42" s="115">
        <f t="shared" si="1"/>
        <v>0</v>
      </c>
      <c r="E42" s="115">
        <f t="shared" si="7"/>
        <v>8</v>
      </c>
      <c r="H42" s="105"/>
      <c r="I42" s="45"/>
      <c r="K42" s="115"/>
      <c r="L42" s="115"/>
      <c r="M42" s="115"/>
      <c r="N42" s="115"/>
      <c r="O42" s="115"/>
      <c r="P42" s="115"/>
      <c r="Q42" s="115"/>
      <c r="R42" s="115"/>
      <c r="S42" s="115"/>
      <c r="T42" s="115"/>
      <c r="Y42" s="115">
        <f t="shared" si="2"/>
        <v>0</v>
      </c>
      <c r="AD42" s="115">
        <f t="shared" si="3"/>
        <v>0</v>
      </c>
    </row>
    <row r="43" spans="1:30" ht="15.75" customHeight="1" x14ac:dyDescent="0.35">
      <c r="A43" s="5" t="s">
        <v>282</v>
      </c>
      <c r="B43" s="107" t="s">
        <v>48</v>
      </c>
      <c r="C43" s="115">
        <v>4</v>
      </c>
      <c r="D43" s="115">
        <f t="shared" si="1"/>
        <v>0</v>
      </c>
      <c r="E43" s="115">
        <f t="shared" si="7"/>
        <v>4</v>
      </c>
      <c r="H43" s="105"/>
      <c r="I43" s="45"/>
      <c r="K43" s="115"/>
      <c r="L43" s="115"/>
      <c r="M43" s="115"/>
      <c r="N43" s="115"/>
      <c r="O43" s="115"/>
      <c r="P43" s="115"/>
      <c r="Q43" s="115"/>
      <c r="R43" s="115"/>
      <c r="S43" s="115"/>
      <c r="T43" s="115"/>
      <c r="Y43" s="115">
        <f t="shared" si="2"/>
        <v>0</v>
      </c>
      <c r="AD43" s="115">
        <f t="shared" si="3"/>
        <v>0</v>
      </c>
    </row>
    <row r="44" spans="1:30" ht="15.75" customHeight="1" x14ac:dyDescent="0.35">
      <c r="A44" s="5" t="s">
        <v>283</v>
      </c>
      <c r="B44" s="107" t="s">
        <v>379</v>
      </c>
      <c r="C44" s="115">
        <v>10</v>
      </c>
      <c r="D44" s="115">
        <f t="shared" si="1"/>
        <v>0</v>
      </c>
      <c r="E44" s="115">
        <f t="shared" si="7"/>
        <v>10</v>
      </c>
      <c r="H44" s="105" t="s">
        <v>409</v>
      </c>
      <c r="I44" s="45" t="s">
        <v>407</v>
      </c>
      <c r="K44" s="115"/>
      <c r="L44" s="115"/>
      <c r="M44" s="115"/>
      <c r="N44" s="115"/>
      <c r="O44" s="115"/>
      <c r="P44" s="115"/>
      <c r="Q44" s="115"/>
      <c r="R44" s="115"/>
      <c r="S44" s="115"/>
      <c r="T44" s="115"/>
      <c r="Y44" s="115">
        <f t="shared" si="2"/>
        <v>0</v>
      </c>
      <c r="AD44" s="115">
        <f t="shared" si="3"/>
        <v>0</v>
      </c>
    </row>
    <row r="45" spans="1:30" ht="15.75" customHeight="1" x14ac:dyDescent="0.35">
      <c r="A45" s="5" t="s">
        <v>284</v>
      </c>
      <c r="B45" s="107" t="s">
        <v>47</v>
      </c>
      <c r="C45" s="115">
        <v>5</v>
      </c>
      <c r="D45" s="115">
        <f t="shared" si="1"/>
        <v>0</v>
      </c>
      <c r="E45" s="115">
        <f t="shared" si="7"/>
        <v>5</v>
      </c>
      <c r="H45" s="105" t="s">
        <v>409</v>
      </c>
      <c r="I45" s="45" t="s">
        <v>407</v>
      </c>
      <c r="K45" s="115"/>
      <c r="L45" s="115"/>
      <c r="M45" s="115"/>
      <c r="N45" s="115"/>
      <c r="O45" s="115"/>
      <c r="P45" s="115"/>
      <c r="Q45" s="115"/>
      <c r="R45" s="115"/>
      <c r="S45" s="115"/>
      <c r="T45" s="115"/>
      <c r="Y45" s="115">
        <f t="shared" si="2"/>
        <v>0</v>
      </c>
      <c r="AD45" s="115">
        <f t="shared" si="3"/>
        <v>0</v>
      </c>
    </row>
    <row r="46" spans="1:30" ht="15.75" customHeight="1" x14ac:dyDescent="0.35">
      <c r="A46" s="5" t="s">
        <v>285</v>
      </c>
      <c r="B46" s="107"/>
      <c r="C46" s="115">
        <v>0</v>
      </c>
      <c r="D46" s="115">
        <f t="shared" si="1"/>
        <v>0</v>
      </c>
      <c r="E46" s="115">
        <f t="shared" si="7"/>
        <v>0</v>
      </c>
      <c r="H46" s="105" t="s">
        <v>410</v>
      </c>
      <c r="I46" s="45" t="s">
        <v>407</v>
      </c>
      <c r="K46" s="115"/>
      <c r="L46" s="115"/>
      <c r="M46" s="115"/>
      <c r="N46" s="115"/>
      <c r="O46" s="115"/>
      <c r="P46" s="115"/>
      <c r="Q46" s="115"/>
      <c r="R46" s="115"/>
      <c r="S46" s="115"/>
      <c r="T46" s="115"/>
      <c r="Y46" s="115">
        <f t="shared" si="2"/>
        <v>0</v>
      </c>
      <c r="AD46" s="115">
        <f t="shared" si="3"/>
        <v>0</v>
      </c>
    </row>
    <row r="47" spans="1:30" ht="15.75" customHeight="1" x14ac:dyDescent="0.35">
      <c r="A47" s="5" t="s">
        <v>50</v>
      </c>
      <c r="B47" s="107" t="s">
        <v>51</v>
      </c>
      <c r="C47" s="115">
        <v>4</v>
      </c>
      <c r="D47" s="115">
        <f t="shared" si="1"/>
        <v>0</v>
      </c>
      <c r="E47" s="115">
        <f t="shared" si="7"/>
        <v>4</v>
      </c>
      <c r="H47" s="105"/>
      <c r="I47" s="45"/>
      <c r="K47" s="115"/>
      <c r="L47" s="115"/>
      <c r="M47" s="115"/>
      <c r="N47" s="115"/>
      <c r="O47" s="115"/>
      <c r="P47" s="115"/>
      <c r="Q47" s="115"/>
      <c r="R47" s="115"/>
      <c r="S47" s="115"/>
      <c r="T47" s="115"/>
      <c r="Y47" s="115">
        <f t="shared" si="2"/>
        <v>0</v>
      </c>
      <c r="AD47" s="115">
        <f t="shared" si="3"/>
        <v>0</v>
      </c>
    </row>
    <row r="48" spans="1:30" ht="15.75" customHeight="1" x14ac:dyDescent="0.35">
      <c r="A48" s="5" t="s">
        <v>52</v>
      </c>
      <c r="B48" s="107"/>
      <c r="C48" s="115">
        <v>4</v>
      </c>
      <c r="D48" s="115">
        <f t="shared" si="1"/>
        <v>0</v>
      </c>
      <c r="E48" s="115">
        <f t="shared" si="7"/>
        <v>4</v>
      </c>
      <c r="H48" s="105"/>
      <c r="I48" s="45"/>
      <c r="K48" s="115"/>
      <c r="L48" s="115"/>
      <c r="M48" s="115"/>
      <c r="N48" s="115"/>
      <c r="O48" s="115"/>
      <c r="P48" s="115"/>
      <c r="Q48" s="115"/>
      <c r="R48" s="115"/>
      <c r="S48" s="115"/>
      <c r="T48" s="115"/>
      <c r="Y48" s="115">
        <f t="shared" si="2"/>
        <v>0</v>
      </c>
      <c r="AD48" s="115">
        <f t="shared" si="3"/>
        <v>0</v>
      </c>
    </row>
    <row r="49" spans="1:30" ht="15.75" customHeight="1" x14ac:dyDescent="0.35">
      <c r="A49" s="5" t="s">
        <v>298</v>
      </c>
      <c r="B49" s="107"/>
      <c r="C49" s="115">
        <v>4</v>
      </c>
      <c r="D49" s="115">
        <f t="shared" si="1"/>
        <v>0</v>
      </c>
      <c r="E49" s="115">
        <f t="shared" si="7"/>
        <v>4</v>
      </c>
      <c r="H49" s="105"/>
      <c r="I49" s="45"/>
      <c r="K49" s="115"/>
      <c r="L49" s="115"/>
      <c r="M49" s="115"/>
      <c r="N49" s="115"/>
      <c r="O49" s="115"/>
      <c r="P49" s="115"/>
      <c r="Q49" s="115"/>
      <c r="R49" s="115"/>
      <c r="S49" s="115"/>
      <c r="T49" s="115"/>
      <c r="Y49" s="115">
        <f t="shared" si="2"/>
        <v>0</v>
      </c>
      <c r="AD49" s="115">
        <f t="shared" si="3"/>
        <v>0</v>
      </c>
    </row>
    <row r="50" spans="1:30" ht="15.75" customHeight="1" x14ac:dyDescent="0.35">
      <c r="A50" s="5" t="s">
        <v>299</v>
      </c>
      <c r="B50" s="107"/>
      <c r="C50" s="115">
        <v>2</v>
      </c>
      <c r="D50" s="115">
        <f t="shared" si="1"/>
        <v>0</v>
      </c>
      <c r="E50" s="115">
        <f t="shared" si="7"/>
        <v>2</v>
      </c>
      <c r="H50" s="105"/>
      <c r="I50" s="45"/>
      <c r="K50" s="115"/>
      <c r="L50" s="115"/>
      <c r="M50" s="115"/>
      <c r="N50" s="115"/>
      <c r="O50" s="115"/>
      <c r="P50" s="115"/>
      <c r="Q50" s="115"/>
      <c r="R50" s="115"/>
      <c r="S50" s="115"/>
      <c r="T50" s="115"/>
      <c r="Y50" s="115">
        <f t="shared" si="2"/>
        <v>0</v>
      </c>
      <c r="AD50" s="115">
        <f t="shared" si="3"/>
        <v>0</v>
      </c>
    </row>
    <row r="51" spans="1:30" ht="15.75" customHeight="1" x14ac:dyDescent="0.35">
      <c r="A51" s="5" t="s">
        <v>300</v>
      </c>
      <c r="B51" s="107"/>
      <c r="C51" s="115">
        <v>1</v>
      </c>
      <c r="D51" s="115">
        <f t="shared" si="1"/>
        <v>0</v>
      </c>
      <c r="E51" s="115">
        <f t="shared" si="7"/>
        <v>1</v>
      </c>
      <c r="H51" s="105"/>
      <c r="I51" s="45"/>
      <c r="K51" s="115"/>
      <c r="L51" s="115"/>
      <c r="M51" s="115"/>
      <c r="N51" s="115"/>
      <c r="O51" s="115"/>
      <c r="P51" s="115"/>
      <c r="Q51" s="115"/>
      <c r="R51" s="115"/>
      <c r="S51" s="115"/>
      <c r="T51" s="115"/>
      <c r="Y51" s="115">
        <f t="shared" si="2"/>
        <v>0</v>
      </c>
      <c r="AD51" s="115">
        <f t="shared" si="3"/>
        <v>0</v>
      </c>
    </row>
    <row r="52" spans="1:30" ht="15.75" customHeight="1" x14ac:dyDescent="0.35">
      <c r="A52" s="5" t="s">
        <v>301</v>
      </c>
      <c r="B52" s="107"/>
      <c r="C52" s="115">
        <v>2</v>
      </c>
      <c r="D52" s="115">
        <f t="shared" si="1"/>
        <v>0</v>
      </c>
      <c r="E52" s="115">
        <f t="shared" si="7"/>
        <v>2</v>
      </c>
      <c r="H52" s="105"/>
      <c r="I52" s="45"/>
      <c r="K52" s="115"/>
      <c r="L52" s="115"/>
      <c r="M52" s="115"/>
      <c r="N52" s="115"/>
      <c r="O52" s="115"/>
      <c r="P52" s="115"/>
      <c r="Q52" s="115"/>
      <c r="R52" s="115"/>
      <c r="S52" s="115"/>
      <c r="T52" s="115"/>
      <c r="Y52" s="115">
        <f t="shared" si="2"/>
        <v>0</v>
      </c>
      <c r="AD52" s="115">
        <f t="shared" si="3"/>
        <v>0</v>
      </c>
    </row>
    <row r="53" spans="1:30" ht="15.75" customHeight="1" x14ac:dyDescent="0.35">
      <c r="A53" s="5" t="s">
        <v>303</v>
      </c>
      <c r="B53" s="107"/>
      <c r="C53" s="115">
        <v>10</v>
      </c>
      <c r="D53" s="115">
        <f t="shared" si="1"/>
        <v>0</v>
      </c>
      <c r="E53" s="115">
        <f t="shared" si="7"/>
        <v>10</v>
      </c>
      <c r="H53" s="105"/>
      <c r="I53" s="45"/>
      <c r="K53" s="115"/>
      <c r="L53" s="115"/>
      <c r="M53" s="115"/>
      <c r="N53" s="115"/>
      <c r="O53" s="115"/>
      <c r="P53" s="115"/>
      <c r="Q53" s="115"/>
      <c r="R53" s="115"/>
      <c r="S53" s="115"/>
      <c r="T53" s="115"/>
      <c r="Y53" s="115">
        <f t="shared" si="2"/>
        <v>0</v>
      </c>
      <c r="AD53" s="115">
        <f t="shared" si="3"/>
        <v>0</v>
      </c>
    </row>
    <row r="54" spans="1:30" ht="15.75" customHeight="1" x14ac:dyDescent="0.35">
      <c r="A54" s="5" t="s">
        <v>37</v>
      </c>
      <c r="B54" s="107" t="s">
        <v>38</v>
      </c>
      <c r="C54" s="115">
        <v>9</v>
      </c>
      <c r="D54" s="115">
        <f t="shared" si="1"/>
        <v>0</v>
      </c>
      <c r="E54" s="115">
        <f t="shared" si="7"/>
        <v>9</v>
      </c>
      <c r="H54" s="105"/>
      <c r="I54" s="45"/>
      <c r="K54" s="115"/>
      <c r="L54" s="115"/>
      <c r="M54" s="115"/>
      <c r="N54" s="115"/>
      <c r="O54" s="115"/>
      <c r="P54" s="115"/>
      <c r="Q54" s="115"/>
      <c r="R54" s="115"/>
      <c r="S54" s="115"/>
      <c r="T54" s="115"/>
      <c r="Y54" s="115">
        <f t="shared" si="2"/>
        <v>0</v>
      </c>
      <c r="AD54" s="115">
        <f t="shared" si="3"/>
        <v>0</v>
      </c>
    </row>
    <row r="55" spans="1:30" ht="15.75" customHeight="1" x14ac:dyDescent="0.35">
      <c r="A55" s="5" t="s">
        <v>315</v>
      </c>
      <c r="B55" s="107"/>
      <c r="C55" s="115">
        <v>0</v>
      </c>
      <c r="D55" s="115">
        <f t="shared" si="1"/>
        <v>0</v>
      </c>
      <c r="E55" s="115">
        <f t="shared" si="7"/>
        <v>0</v>
      </c>
      <c r="H55" s="105"/>
      <c r="I55" s="45"/>
      <c r="K55" s="115"/>
      <c r="L55" s="115"/>
      <c r="M55" s="115"/>
      <c r="N55" s="115"/>
      <c r="O55" s="115"/>
      <c r="P55" s="115"/>
      <c r="Q55" s="115"/>
      <c r="R55" s="115"/>
      <c r="S55" s="115"/>
      <c r="T55" s="115"/>
      <c r="Y55" s="115">
        <f t="shared" si="2"/>
        <v>0</v>
      </c>
      <c r="AD55" s="115">
        <f t="shared" si="3"/>
        <v>0</v>
      </c>
    </row>
    <row r="56" spans="1:30" ht="15.75" customHeight="1" x14ac:dyDescent="0.35">
      <c r="A56" s="5" t="s">
        <v>53</v>
      </c>
      <c r="B56" s="107"/>
      <c r="C56" s="115">
        <v>4</v>
      </c>
      <c r="D56" s="115">
        <f t="shared" si="1"/>
        <v>0</v>
      </c>
      <c r="E56" s="115">
        <f t="shared" si="7"/>
        <v>4</v>
      </c>
      <c r="H56" s="105"/>
      <c r="I56" s="45"/>
      <c r="K56" s="115"/>
      <c r="L56" s="115"/>
      <c r="M56" s="115"/>
      <c r="N56" s="115"/>
      <c r="O56" s="115"/>
      <c r="P56" s="115"/>
      <c r="Q56" s="115"/>
      <c r="R56" s="115"/>
      <c r="S56" s="115"/>
      <c r="T56" s="115"/>
      <c r="Y56" s="115">
        <f t="shared" si="2"/>
        <v>0</v>
      </c>
      <c r="AD56" s="115">
        <f t="shared" si="3"/>
        <v>0</v>
      </c>
    </row>
    <row r="57" spans="1:30" ht="15.75" customHeight="1" x14ac:dyDescent="0.4">
      <c r="A57" s="28" t="s">
        <v>316</v>
      </c>
      <c r="B57" s="122"/>
      <c r="C57" s="119"/>
      <c r="D57" s="119"/>
      <c r="E57" s="120"/>
      <c r="F57" s="120"/>
      <c r="G57" s="120"/>
      <c r="H57" s="121"/>
      <c r="I57" s="123"/>
      <c r="K57" s="119"/>
      <c r="L57" s="119"/>
      <c r="M57" s="119"/>
      <c r="N57" s="119"/>
      <c r="O57" s="119"/>
      <c r="P57" s="119"/>
      <c r="Q57" s="119"/>
      <c r="R57" s="119"/>
      <c r="S57" s="119"/>
      <c r="T57" s="119"/>
      <c r="V57" s="120"/>
      <c r="W57" s="120"/>
      <c r="X57" s="120"/>
      <c r="Y57" s="119"/>
      <c r="AA57" s="104"/>
      <c r="AB57" s="104"/>
      <c r="AC57" s="118"/>
      <c r="AD57" s="118"/>
    </row>
    <row r="58" spans="1:30" ht="15.75" customHeight="1" x14ac:dyDescent="0.35">
      <c r="A58" s="5" t="s">
        <v>317</v>
      </c>
      <c r="B58" s="107"/>
      <c r="C58" s="115">
        <v>10</v>
      </c>
      <c r="D58" s="115">
        <f t="shared" si="1"/>
        <v>0</v>
      </c>
      <c r="E58" s="115">
        <f t="shared" ref="E58:E64" si="11" xml:space="preserve"> C58 - D58</f>
        <v>10</v>
      </c>
      <c r="H58" s="105"/>
      <c r="I58" s="45"/>
      <c r="K58" s="115"/>
      <c r="L58" s="115"/>
      <c r="M58" s="115"/>
      <c r="N58" s="115"/>
      <c r="O58" s="115"/>
      <c r="P58" s="115"/>
      <c r="Q58" s="115"/>
      <c r="R58" s="115"/>
      <c r="S58" s="115"/>
      <c r="T58" s="115"/>
      <c r="Y58" s="115">
        <f t="shared" si="2"/>
        <v>0</v>
      </c>
      <c r="AD58" s="115">
        <f t="shared" si="3"/>
        <v>0</v>
      </c>
    </row>
    <row r="59" spans="1:30" ht="15.75" customHeight="1" x14ac:dyDescent="0.35">
      <c r="A59" s="5" t="s">
        <v>318</v>
      </c>
      <c r="B59" s="107"/>
      <c r="C59" s="115">
        <v>2</v>
      </c>
      <c r="D59" s="115">
        <f t="shared" si="1"/>
        <v>0</v>
      </c>
      <c r="E59" s="115">
        <f t="shared" si="11"/>
        <v>2</v>
      </c>
      <c r="H59" s="105"/>
      <c r="I59" s="45"/>
      <c r="K59" s="115"/>
      <c r="L59" s="115"/>
      <c r="M59" s="115"/>
      <c r="N59" s="115"/>
      <c r="O59" s="115"/>
      <c r="P59" s="115"/>
      <c r="Q59" s="115"/>
      <c r="R59" s="115"/>
      <c r="S59" s="115"/>
      <c r="T59" s="115"/>
      <c r="Y59" s="115">
        <f t="shared" si="2"/>
        <v>0</v>
      </c>
      <c r="AD59" s="115">
        <f t="shared" si="3"/>
        <v>0</v>
      </c>
    </row>
    <row r="60" spans="1:30" ht="15.75" customHeight="1" x14ac:dyDescent="0.35">
      <c r="A60" s="5" t="s">
        <v>319</v>
      </c>
      <c r="B60" s="107" t="s">
        <v>380</v>
      </c>
      <c r="C60" s="115">
        <v>3</v>
      </c>
      <c r="D60" s="115">
        <f t="shared" si="1"/>
        <v>0</v>
      </c>
      <c r="E60" s="115">
        <f t="shared" si="11"/>
        <v>3</v>
      </c>
      <c r="H60" s="105"/>
      <c r="I60" s="45"/>
      <c r="K60" s="115"/>
      <c r="L60" s="115"/>
      <c r="M60" s="115"/>
      <c r="N60" s="115"/>
      <c r="O60" s="115"/>
      <c r="P60" s="115"/>
      <c r="Q60" s="115"/>
      <c r="R60" s="115"/>
      <c r="S60" s="115"/>
      <c r="T60" s="115"/>
      <c r="Y60" s="115">
        <f t="shared" si="2"/>
        <v>0</v>
      </c>
      <c r="AD60" s="115">
        <f t="shared" si="3"/>
        <v>0</v>
      </c>
    </row>
    <row r="61" spans="1:30" ht="15.75" customHeight="1" x14ac:dyDescent="0.35">
      <c r="A61" s="5" t="s">
        <v>320</v>
      </c>
      <c r="B61" s="107"/>
      <c r="C61" s="115">
        <v>0</v>
      </c>
      <c r="D61" s="115">
        <f t="shared" si="1"/>
        <v>0</v>
      </c>
      <c r="E61" s="115">
        <f t="shared" si="11"/>
        <v>0</v>
      </c>
      <c r="H61" s="105"/>
      <c r="I61" s="45"/>
      <c r="K61" s="115"/>
      <c r="L61" s="115"/>
      <c r="M61" s="115"/>
      <c r="N61" s="115"/>
      <c r="O61" s="115"/>
      <c r="P61" s="115"/>
      <c r="Q61" s="115"/>
      <c r="R61" s="115"/>
      <c r="S61" s="115"/>
      <c r="T61" s="115"/>
      <c r="Y61" s="115">
        <f t="shared" si="2"/>
        <v>0</v>
      </c>
      <c r="AD61" s="115">
        <f t="shared" si="3"/>
        <v>0</v>
      </c>
    </row>
    <row r="62" spans="1:30" ht="15.75" customHeight="1" x14ac:dyDescent="0.35">
      <c r="A62" s="5" t="s">
        <v>134</v>
      </c>
      <c r="B62" s="107"/>
      <c r="C62" s="115">
        <v>0</v>
      </c>
      <c r="D62" s="115">
        <f t="shared" si="1"/>
        <v>0</v>
      </c>
      <c r="E62" s="115">
        <f t="shared" si="11"/>
        <v>0</v>
      </c>
      <c r="H62" s="105"/>
      <c r="I62" s="45"/>
      <c r="K62" s="115"/>
      <c r="L62" s="115"/>
      <c r="M62" s="115"/>
      <c r="N62" s="115"/>
      <c r="O62" s="115"/>
      <c r="P62" s="115"/>
      <c r="Q62" s="115"/>
      <c r="R62" s="115"/>
      <c r="S62" s="115"/>
      <c r="T62" s="115"/>
      <c r="Y62" s="115">
        <f t="shared" si="2"/>
        <v>0</v>
      </c>
      <c r="AD62" s="115">
        <f t="shared" si="3"/>
        <v>0</v>
      </c>
    </row>
    <row r="63" spans="1:30" ht="15.75" customHeight="1" x14ac:dyDescent="0.35">
      <c r="A63" s="5" t="s">
        <v>321</v>
      </c>
      <c r="B63" s="107"/>
      <c r="C63" s="115">
        <v>0</v>
      </c>
      <c r="D63" s="115">
        <f t="shared" si="1"/>
        <v>0</v>
      </c>
      <c r="E63" s="115">
        <f t="shared" si="11"/>
        <v>0</v>
      </c>
      <c r="H63" s="105"/>
      <c r="I63" s="45"/>
      <c r="K63" s="115"/>
      <c r="L63" s="115"/>
      <c r="M63" s="115"/>
      <c r="N63" s="115"/>
      <c r="O63" s="115"/>
      <c r="P63" s="115"/>
      <c r="Q63" s="115"/>
      <c r="R63" s="115"/>
      <c r="S63" s="115"/>
      <c r="T63" s="115"/>
      <c r="Y63" s="115">
        <f t="shared" si="2"/>
        <v>0</v>
      </c>
      <c r="AD63" s="115">
        <f t="shared" si="3"/>
        <v>0</v>
      </c>
    </row>
    <row r="64" spans="1:30" ht="15.75" customHeight="1" x14ac:dyDescent="0.35">
      <c r="A64" s="5" t="s">
        <v>59</v>
      </c>
      <c r="B64" s="107"/>
      <c r="C64" s="115">
        <v>6</v>
      </c>
      <c r="D64" s="115">
        <f t="shared" si="1"/>
        <v>0</v>
      </c>
      <c r="E64" s="115">
        <f t="shared" si="11"/>
        <v>6</v>
      </c>
      <c r="H64" s="105"/>
      <c r="I64" s="45"/>
      <c r="K64" s="115"/>
      <c r="L64" s="115"/>
      <c r="M64" s="115"/>
      <c r="N64" s="115"/>
      <c r="O64" s="115"/>
      <c r="P64" s="115"/>
      <c r="Q64" s="115"/>
      <c r="R64" s="115"/>
      <c r="S64" s="115"/>
      <c r="T64" s="115"/>
      <c r="Y64" s="115">
        <f t="shared" si="2"/>
        <v>0</v>
      </c>
      <c r="AD64" s="115">
        <f t="shared" si="3"/>
        <v>0</v>
      </c>
    </row>
    <row r="65" spans="1:30" ht="15.75" customHeight="1" x14ac:dyDescent="0.4">
      <c r="A65" s="28" t="s">
        <v>290</v>
      </c>
      <c r="B65" s="122"/>
      <c r="C65" s="119"/>
      <c r="D65" s="119"/>
      <c r="E65" s="120"/>
      <c r="F65" s="120"/>
      <c r="G65" s="120"/>
      <c r="H65" s="121"/>
      <c r="I65" s="123"/>
      <c r="K65" s="119"/>
      <c r="L65" s="119"/>
      <c r="M65" s="119"/>
      <c r="N65" s="119"/>
      <c r="O65" s="119"/>
      <c r="P65" s="119"/>
      <c r="Q65" s="119"/>
      <c r="R65" s="119"/>
      <c r="S65" s="119"/>
      <c r="T65" s="119"/>
      <c r="V65" s="120"/>
      <c r="W65" s="120"/>
      <c r="X65" s="120"/>
      <c r="Y65" s="119"/>
      <c r="AA65" s="104"/>
      <c r="AB65" s="104"/>
      <c r="AC65" s="118"/>
      <c r="AD65" s="104"/>
    </row>
    <row r="66" spans="1:30" ht="15.75" customHeight="1" x14ac:dyDescent="0.35">
      <c r="A66" s="5" t="s">
        <v>288</v>
      </c>
      <c r="B66" s="107" t="s">
        <v>42</v>
      </c>
      <c r="C66" s="115">
        <v>2</v>
      </c>
      <c r="D66" s="115">
        <f t="shared" si="1"/>
        <v>0</v>
      </c>
      <c r="E66" s="115">
        <f t="shared" ref="E66:E77" si="12" xml:space="preserve"> C66 - D66</f>
        <v>2</v>
      </c>
      <c r="H66" s="105" t="s">
        <v>410</v>
      </c>
      <c r="I66" s="45" t="s">
        <v>400</v>
      </c>
      <c r="K66" s="115"/>
      <c r="L66" s="115"/>
      <c r="M66" s="115"/>
      <c r="N66" s="115"/>
      <c r="O66" s="115"/>
      <c r="P66" s="115"/>
      <c r="Q66" s="115"/>
      <c r="R66" s="115"/>
      <c r="S66" s="115"/>
      <c r="T66" s="115"/>
      <c r="Y66" s="115">
        <f t="shared" si="2"/>
        <v>0</v>
      </c>
      <c r="AD66" s="115">
        <f t="shared" si="3"/>
        <v>0</v>
      </c>
    </row>
    <row r="67" spans="1:30" ht="15.75" customHeight="1" x14ac:dyDescent="0.35">
      <c r="A67" s="5" t="s">
        <v>286</v>
      </c>
      <c r="B67" s="107" t="s">
        <v>381</v>
      </c>
      <c r="C67" s="115">
        <v>2</v>
      </c>
      <c r="D67" s="115">
        <f t="shared" si="1"/>
        <v>0</v>
      </c>
      <c r="E67" s="115">
        <f t="shared" si="12"/>
        <v>2</v>
      </c>
      <c r="H67" s="105" t="s">
        <v>410</v>
      </c>
      <c r="I67" s="45" t="s">
        <v>407</v>
      </c>
      <c r="K67" s="115"/>
      <c r="L67" s="115"/>
      <c r="M67" s="115"/>
      <c r="N67" s="115"/>
      <c r="O67" s="115"/>
      <c r="P67" s="115"/>
      <c r="Q67" s="115"/>
      <c r="R67" s="115"/>
      <c r="S67" s="115"/>
      <c r="T67" s="115"/>
      <c r="Y67" s="115">
        <f t="shared" si="2"/>
        <v>0</v>
      </c>
      <c r="AD67" s="115">
        <f t="shared" si="3"/>
        <v>0</v>
      </c>
    </row>
    <row r="68" spans="1:30" ht="15.75" customHeight="1" x14ac:dyDescent="0.35">
      <c r="A68" s="5" t="s">
        <v>287</v>
      </c>
      <c r="B68" s="107" t="s">
        <v>43</v>
      </c>
      <c r="C68" s="115">
        <v>2</v>
      </c>
      <c r="D68" s="115">
        <f t="shared" si="1"/>
        <v>0</v>
      </c>
      <c r="E68" s="115">
        <f t="shared" si="12"/>
        <v>2</v>
      </c>
      <c r="H68" s="105" t="s">
        <v>410</v>
      </c>
      <c r="I68" s="45" t="s">
        <v>407</v>
      </c>
      <c r="K68" s="115"/>
      <c r="L68" s="115"/>
      <c r="M68" s="115"/>
      <c r="N68" s="115"/>
      <c r="O68" s="115"/>
      <c r="P68" s="115"/>
      <c r="Q68" s="115"/>
      <c r="R68" s="115"/>
      <c r="S68" s="115"/>
      <c r="T68" s="115"/>
      <c r="Y68" s="115">
        <f t="shared" si="2"/>
        <v>0</v>
      </c>
      <c r="AD68" s="115">
        <f t="shared" si="3"/>
        <v>0</v>
      </c>
    </row>
    <row r="69" spans="1:30" ht="15.75" customHeight="1" x14ac:dyDescent="0.35">
      <c r="A69" s="5" t="s">
        <v>293</v>
      </c>
      <c r="B69" s="107" t="s">
        <v>382</v>
      </c>
      <c r="C69" s="115">
        <v>12</v>
      </c>
      <c r="D69" s="115">
        <f t="shared" si="1"/>
        <v>0</v>
      </c>
      <c r="E69" s="115">
        <f t="shared" si="12"/>
        <v>12</v>
      </c>
      <c r="H69" s="105" t="s">
        <v>410</v>
      </c>
      <c r="I69" s="45" t="s">
        <v>407</v>
      </c>
      <c r="K69" s="115"/>
      <c r="L69" s="115"/>
      <c r="M69" s="115"/>
      <c r="N69" s="115"/>
      <c r="O69" s="115"/>
      <c r="P69" s="115"/>
      <c r="Q69" s="115"/>
      <c r="R69" s="115"/>
      <c r="S69" s="115"/>
      <c r="T69" s="115"/>
      <c r="Y69" s="115">
        <f t="shared" si="2"/>
        <v>0</v>
      </c>
      <c r="AD69" s="115">
        <f t="shared" si="3"/>
        <v>0</v>
      </c>
    </row>
    <row r="70" spans="1:30" ht="15.75" customHeight="1" x14ac:dyDescent="0.35">
      <c r="A70" s="5" t="s">
        <v>294</v>
      </c>
      <c r="B70" s="107" t="s">
        <v>383</v>
      </c>
      <c r="C70" s="115">
        <v>20</v>
      </c>
      <c r="D70" s="115">
        <f t="shared" si="1"/>
        <v>0</v>
      </c>
      <c r="E70" s="115">
        <f t="shared" si="12"/>
        <v>20</v>
      </c>
      <c r="H70" s="105" t="s">
        <v>410</v>
      </c>
      <c r="I70" s="45" t="s">
        <v>407</v>
      </c>
      <c r="K70" s="115"/>
      <c r="L70" s="115"/>
      <c r="M70" s="115"/>
      <c r="N70" s="115"/>
      <c r="O70" s="115"/>
      <c r="P70" s="115"/>
      <c r="Q70" s="115"/>
      <c r="R70" s="115"/>
      <c r="S70" s="115"/>
      <c r="T70" s="115"/>
      <c r="Y70" s="115">
        <f t="shared" si="2"/>
        <v>0</v>
      </c>
      <c r="AD70" s="115">
        <f t="shared" si="3"/>
        <v>0</v>
      </c>
    </row>
    <row r="71" spans="1:30" ht="15.75" customHeight="1" x14ac:dyDescent="0.35">
      <c r="A71" s="5" t="s">
        <v>289</v>
      </c>
      <c r="B71" s="107"/>
      <c r="C71" s="115">
        <v>0</v>
      </c>
      <c r="D71" s="115">
        <f t="shared" si="1"/>
        <v>0</v>
      </c>
      <c r="E71" s="115">
        <f t="shared" si="12"/>
        <v>0</v>
      </c>
      <c r="H71" s="105" t="s">
        <v>410</v>
      </c>
      <c r="I71" s="45" t="s">
        <v>407</v>
      </c>
      <c r="K71" s="115"/>
      <c r="L71" s="115"/>
      <c r="M71" s="115"/>
      <c r="N71" s="115"/>
      <c r="O71" s="115"/>
      <c r="P71" s="115"/>
      <c r="Q71" s="115"/>
      <c r="R71" s="115"/>
      <c r="S71" s="115"/>
      <c r="T71" s="115"/>
      <c r="Y71" s="115">
        <f t="shared" si="2"/>
        <v>0</v>
      </c>
      <c r="AD71" s="115">
        <f t="shared" si="3"/>
        <v>0</v>
      </c>
    </row>
    <row r="72" spans="1:30" ht="15.75" customHeight="1" x14ac:dyDescent="0.35">
      <c r="A72" s="5" t="s">
        <v>291</v>
      </c>
      <c r="B72" s="107"/>
      <c r="C72" s="115">
        <v>0</v>
      </c>
      <c r="D72" s="115">
        <f t="shared" si="1"/>
        <v>0</v>
      </c>
      <c r="E72" s="115">
        <f t="shared" si="12"/>
        <v>0</v>
      </c>
      <c r="H72" s="105" t="s">
        <v>410</v>
      </c>
      <c r="I72" s="45" t="s">
        <v>407</v>
      </c>
      <c r="K72" s="115"/>
      <c r="L72" s="115"/>
      <c r="M72" s="115"/>
      <c r="N72" s="115"/>
      <c r="O72" s="115"/>
      <c r="P72" s="115"/>
      <c r="Q72" s="115"/>
      <c r="R72" s="115"/>
      <c r="S72" s="115"/>
      <c r="T72" s="115"/>
      <c r="Y72" s="115">
        <f t="shared" si="2"/>
        <v>0</v>
      </c>
      <c r="AD72" s="115">
        <f t="shared" si="3"/>
        <v>0</v>
      </c>
    </row>
    <row r="73" spans="1:30" ht="15.75" customHeight="1" x14ac:dyDescent="0.35">
      <c r="A73" s="5" t="s">
        <v>292</v>
      </c>
      <c r="B73" s="107" t="s">
        <v>384</v>
      </c>
      <c r="C73" s="115">
        <v>1</v>
      </c>
      <c r="D73" s="115">
        <f t="shared" si="1"/>
        <v>0</v>
      </c>
      <c r="E73" s="115">
        <f t="shared" si="12"/>
        <v>1</v>
      </c>
      <c r="H73" s="105"/>
      <c r="I73" s="45"/>
      <c r="K73" s="115"/>
      <c r="L73" s="115"/>
      <c r="M73" s="115"/>
      <c r="N73" s="115"/>
      <c r="O73" s="115"/>
      <c r="P73" s="115"/>
      <c r="Q73" s="115"/>
      <c r="R73" s="115"/>
      <c r="S73" s="115"/>
      <c r="T73" s="115"/>
      <c r="Y73" s="115">
        <f t="shared" ref="Y73:Y129" si="13" xml:space="preserve"> D73 - (V73 + W73 + X73)</f>
        <v>0</v>
      </c>
      <c r="AD73" s="115">
        <f t="shared" si="3"/>
        <v>0</v>
      </c>
    </row>
    <row r="74" spans="1:30" ht="15.75" customHeight="1" x14ac:dyDescent="0.35">
      <c r="A74" s="5" t="s">
        <v>295</v>
      </c>
      <c r="B74" s="107" t="s">
        <v>385</v>
      </c>
      <c r="C74" s="115">
        <v>1</v>
      </c>
      <c r="D74" s="115">
        <f t="shared" si="1"/>
        <v>0</v>
      </c>
      <c r="E74" s="115">
        <f t="shared" si="12"/>
        <v>1</v>
      </c>
      <c r="H74" s="105"/>
      <c r="I74" s="45"/>
      <c r="K74" s="115"/>
      <c r="L74" s="115"/>
      <c r="M74" s="115"/>
      <c r="N74" s="115"/>
      <c r="O74" s="115"/>
      <c r="P74" s="115"/>
      <c r="Q74" s="115"/>
      <c r="R74" s="115"/>
      <c r="S74" s="115"/>
      <c r="T74" s="115"/>
      <c r="Y74" s="115">
        <f t="shared" si="13"/>
        <v>0</v>
      </c>
      <c r="AD74" s="115">
        <f t="shared" si="3"/>
        <v>0</v>
      </c>
    </row>
    <row r="75" spans="1:30" ht="15.75" customHeight="1" x14ac:dyDescent="0.35">
      <c r="A75" s="5" t="s">
        <v>296</v>
      </c>
      <c r="B75" s="107" t="s">
        <v>32</v>
      </c>
      <c r="C75" s="115">
        <v>7</v>
      </c>
      <c r="D75" s="115">
        <f t="shared" si="1"/>
        <v>0</v>
      </c>
      <c r="E75" s="115">
        <f t="shared" si="12"/>
        <v>7</v>
      </c>
      <c r="H75" s="105"/>
      <c r="I75" s="45"/>
      <c r="K75" s="115"/>
      <c r="L75" s="115"/>
      <c r="M75" s="115"/>
      <c r="N75" s="115"/>
      <c r="O75" s="115"/>
      <c r="P75" s="115"/>
      <c r="Q75" s="115"/>
      <c r="R75" s="115"/>
      <c r="S75" s="115"/>
      <c r="T75" s="115"/>
      <c r="Y75" s="115">
        <f t="shared" si="13"/>
        <v>0</v>
      </c>
      <c r="AD75" s="115">
        <f t="shared" si="3"/>
        <v>0</v>
      </c>
    </row>
    <row r="76" spans="1:30" ht="15.75" customHeight="1" x14ac:dyDescent="0.35">
      <c r="A76" s="5" t="s">
        <v>62</v>
      </c>
      <c r="B76" s="107"/>
      <c r="C76" s="115">
        <v>0</v>
      </c>
      <c r="D76" s="115">
        <f t="shared" ref="D76:D130" si="14" xml:space="preserve"> K76 + L76 + M76 + N76 + O76 + P76 + Q76 + R76 + S76 + T76</f>
        <v>0</v>
      </c>
      <c r="E76" s="115">
        <f t="shared" si="12"/>
        <v>0</v>
      </c>
      <c r="H76" s="105" t="s">
        <v>410</v>
      </c>
      <c r="I76" s="45" t="s">
        <v>407</v>
      </c>
      <c r="K76" s="115"/>
      <c r="L76" s="115"/>
      <c r="M76" s="115"/>
      <c r="N76" s="115"/>
      <c r="O76" s="115"/>
      <c r="P76" s="115"/>
      <c r="Q76" s="115"/>
      <c r="R76" s="115"/>
      <c r="S76" s="115"/>
      <c r="T76" s="115"/>
      <c r="Y76" s="115">
        <f t="shared" si="13"/>
        <v>0</v>
      </c>
      <c r="AD76" s="115">
        <f t="shared" si="3"/>
        <v>0</v>
      </c>
    </row>
    <row r="77" spans="1:30" ht="15.75" customHeight="1" x14ac:dyDescent="0.35">
      <c r="A77" s="5" t="s">
        <v>340</v>
      </c>
      <c r="B77" s="107" t="s">
        <v>386</v>
      </c>
      <c r="C77" s="115">
        <v>1</v>
      </c>
      <c r="D77" s="115">
        <f t="shared" si="14"/>
        <v>0</v>
      </c>
      <c r="E77" s="115">
        <f t="shared" si="12"/>
        <v>1</v>
      </c>
      <c r="H77" s="105" t="s">
        <v>410</v>
      </c>
      <c r="I77" s="45" t="s">
        <v>407</v>
      </c>
      <c r="K77" s="115"/>
      <c r="L77" s="115"/>
      <c r="M77" s="115"/>
      <c r="N77" s="115"/>
      <c r="O77" s="115"/>
      <c r="P77" s="115"/>
      <c r="Q77" s="115"/>
      <c r="R77" s="115"/>
      <c r="S77" s="115"/>
      <c r="T77" s="115"/>
      <c r="Y77" s="115">
        <f t="shared" si="13"/>
        <v>0</v>
      </c>
      <c r="AD77" s="115">
        <f t="shared" si="3"/>
        <v>0</v>
      </c>
    </row>
    <row r="78" spans="1:30" ht="15.75" customHeight="1" x14ac:dyDescent="0.4">
      <c r="A78" s="28" t="s">
        <v>335</v>
      </c>
      <c r="B78" s="122"/>
      <c r="C78" s="119"/>
      <c r="D78" s="119"/>
      <c r="E78" s="120"/>
      <c r="F78" s="120"/>
      <c r="G78" s="120"/>
      <c r="H78" s="121"/>
      <c r="I78" s="123"/>
      <c r="K78" s="119"/>
      <c r="L78" s="119"/>
      <c r="M78" s="119"/>
      <c r="N78" s="119"/>
      <c r="O78" s="119"/>
      <c r="P78" s="119"/>
      <c r="Q78" s="119"/>
      <c r="R78" s="119"/>
      <c r="S78" s="119"/>
      <c r="T78" s="119"/>
      <c r="V78" s="120"/>
      <c r="W78" s="120"/>
      <c r="X78" s="120"/>
      <c r="Y78" s="119"/>
      <c r="AA78" s="104"/>
      <c r="AB78" s="104"/>
      <c r="AC78" s="118"/>
      <c r="AD78" s="104"/>
    </row>
    <row r="79" spans="1:30" ht="15.75" customHeight="1" x14ac:dyDescent="0.35">
      <c r="A79" s="5" t="s">
        <v>55</v>
      </c>
      <c r="B79" s="107" t="s">
        <v>56</v>
      </c>
      <c r="C79" s="115">
        <v>5</v>
      </c>
      <c r="D79" s="115">
        <f t="shared" si="14"/>
        <v>0</v>
      </c>
      <c r="E79" s="115">
        <f t="shared" ref="E79:E88" si="15" xml:space="preserve"> C79 - D79</f>
        <v>5</v>
      </c>
      <c r="H79" s="105"/>
      <c r="I79" s="45"/>
      <c r="K79" s="115"/>
      <c r="L79" s="115"/>
      <c r="M79" s="115"/>
      <c r="N79" s="115"/>
      <c r="O79" s="115"/>
      <c r="P79" s="115"/>
      <c r="Q79" s="115"/>
      <c r="R79" s="115"/>
      <c r="S79" s="115"/>
      <c r="T79" s="115"/>
      <c r="Y79" s="115">
        <f t="shared" si="13"/>
        <v>0</v>
      </c>
      <c r="AD79" s="115">
        <f t="shared" si="3"/>
        <v>0</v>
      </c>
    </row>
    <row r="80" spans="1:30" ht="15.75" customHeight="1" x14ac:dyDescent="0.35">
      <c r="A80" s="5" t="s">
        <v>329</v>
      </c>
      <c r="B80" s="107" t="s">
        <v>387</v>
      </c>
      <c r="C80" s="115">
        <v>5</v>
      </c>
      <c r="D80" s="115">
        <f t="shared" si="14"/>
        <v>0</v>
      </c>
      <c r="E80" s="115">
        <f t="shared" si="15"/>
        <v>5</v>
      </c>
      <c r="H80" s="105"/>
      <c r="I80" s="45"/>
      <c r="K80" s="115"/>
      <c r="L80" s="115"/>
      <c r="M80" s="115"/>
      <c r="N80" s="115"/>
      <c r="O80" s="115"/>
      <c r="P80" s="115"/>
      <c r="Q80" s="115"/>
      <c r="R80" s="115"/>
      <c r="S80" s="115"/>
      <c r="T80" s="115"/>
      <c r="Y80" s="115">
        <f t="shared" si="13"/>
        <v>0</v>
      </c>
      <c r="AD80" s="115">
        <f t="shared" ref="AD80:AD88" si="16" xml:space="preserve"> D80 - (AA80 + AB80 + AC80)</f>
        <v>0</v>
      </c>
    </row>
    <row r="81" spans="1:30" ht="15.75" customHeight="1" x14ac:dyDescent="0.35">
      <c r="A81" s="5" t="s">
        <v>330</v>
      </c>
      <c r="B81" s="107" t="s">
        <v>388</v>
      </c>
      <c r="C81" s="115">
        <v>5</v>
      </c>
      <c r="D81" s="115">
        <f t="shared" si="14"/>
        <v>0</v>
      </c>
      <c r="E81" s="115">
        <f t="shared" si="15"/>
        <v>5</v>
      </c>
      <c r="H81" s="105"/>
      <c r="I81" s="45"/>
      <c r="K81" s="115"/>
      <c r="L81" s="115"/>
      <c r="M81" s="115"/>
      <c r="N81" s="115"/>
      <c r="O81" s="115"/>
      <c r="P81" s="115"/>
      <c r="Q81" s="115"/>
      <c r="R81" s="115"/>
      <c r="S81" s="115"/>
      <c r="T81" s="115"/>
      <c r="Y81" s="115">
        <f t="shared" si="13"/>
        <v>0</v>
      </c>
      <c r="AD81" s="115">
        <f t="shared" si="16"/>
        <v>0</v>
      </c>
    </row>
    <row r="82" spans="1:30" ht="15.75" customHeight="1" x14ac:dyDescent="0.35">
      <c r="A82" s="5" t="s">
        <v>57</v>
      </c>
      <c r="B82" s="107" t="s">
        <v>390</v>
      </c>
      <c r="C82" s="115">
        <v>4</v>
      </c>
      <c r="D82" s="115">
        <f t="shared" si="14"/>
        <v>0</v>
      </c>
      <c r="E82" s="115">
        <f t="shared" si="15"/>
        <v>4</v>
      </c>
      <c r="H82" s="105"/>
      <c r="I82" s="45"/>
      <c r="K82" s="115"/>
      <c r="L82" s="115"/>
      <c r="M82" s="115"/>
      <c r="N82" s="115"/>
      <c r="O82" s="115"/>
      <c r="P82" s="115"/>
      <c r="Q82" s="115"/>
      <c r="R82" s="115"/>
      <c r="S82" s="115"/>
      <c r="T82" s="115"/>
      <c r="Y82" s="115">
        <f t="shared" si="13"/>
        <v>0</v>
      </c>
      <c r="AD82" s="115">
        <f t="shared" si="16"/>
        <v>0</v>
      </c>
    </row>
    <row r="83" spans="1:30" ht="15.75" customHeight="1" x14ac:dyDescent="0.35">
      <c r="A83" s="5" t="s">
        <v>336</v>
      </c>
      <c r="B83" s="107"/>
      <c r="C83" s="115">
        <v>0</v>
      </c>
      <c r="D83" s="115">
        <f t="shared" si="14"/>
        <v>0</v>
      </c>
      <c r="E83" s="115">
        <f t="shared" si="15"/>
        <v>0</v>
      </c>
      <c r="H83" s="105"/>
      <c r="I83" s="45"/>
      <c r="K83" s="115"/>
      <c r="L83" s="115"/>
      <c r="M83" s="115"/>
      <c r="N83" s="115"/>
      <c r="O83" s="115"/>
      <c r="P83" s="115"/>
      <c r="Q83" s="115"/>
      <c r="R83" s="115"/>
      <c r="S83" s="115"/>
      <c r="T83" s="115"/>
      <c r="Y83" s="115">
        <f t="shared" si="13"/>
        <v>0</v>
      </c>
      <c r="AD83" s="115">
        <f t="shared" si="16"/>
        <v>0</v>
      </c>
    </row>
    <row r="84" spans="1:30" ht="15.75" customHeight="1" x14ac:dyDescent="0.35">
      <c r="A84" s="5" t="s">
        <v>331</v>
      </c>
      <c r="B84" s="107" t="s">
        <v>389</v>
      </c>
      <c r="C84" s="115">
        <v>5</v>
      </c>
      <c r="D84" s="115">
        <f t="shared" si="14"/>
        <v>0</v>
      </c>
      <c r="E84" s="115">
        <f t="shared" si="15"/>
        <v>5</v>
      </c>
      <c r="H84" s="105"/>
      <c r="I84" s="45"/>
      <c r="K84" s="115"/>
      <c r="L84" s="115"/>
      <c r="M84" s="115"/>
      <c r="N84" s="115"/>
      <c r="O84" s="115"/>
      <c r="P84" s="115"/>
      <c r="Q84" s="115"/>
      <c r="R84" s="115"/>
      <c r="S84" s="115"/>
      <c r="T84" s="115"/>
      <c r="Y84" s="115">
        <f t="shared" si="13"/>
        <v>0</v>
      </c>
      <c r="AD84" s="115">
        <f t="shared" si="16"/>
        <v>0</v>
      </c>
    </row>
    <row r="85" spans="1:30" ht="15.75" customHeight="1" x14ac:dyDescent="0.35">
      <c r="A85" s="5" t="s">
        <v>332</v>
      </c>
      <c r="B85" s="107"/>
      <c r="C85" s="115">
        <v>0</v>
      </c>
      <c r="D85" s="115">
        <f t="shared" si="14"/>
        <v>0</v>
      </c>
      <c r="E85" s="115">
        <f t="shared" si="15"/>
        <v>0</v>
      </c>
      <c r="H85" s="105"/>
      <c r="I85" s="45"/>
      <c r="K85" s="115"/>
      <c r="L85" s="115"/>
      <c r="M85" s="115"/>
      <c r="N85" s="115"/>
      <c r="O85" s="115"/>
      <c r="P85" s="115"/>
      <c r="Q85" s="115"/>
      <c r="R85" s="115"/>
      <c r="S85" s="115"/>
      <c r="T85" s="115"/>
      <c r="Y85" s="115">
        <f t="shared" si="13"/>
        <v>0</v>
      </c>
      <c r="AD85" s="115">
        <f t="shared" si="16"/>
        <v>0</v>
      </c>
    </row>
    <row r="86" spans="1:30" ht="15.75" customHeight="1" x14ac:dyDescent="0.35">
      <c r="A86" s="5" t="s">
        <v>333</v>
      </c>
      <c r="B86" s="107"/>
      <c r="C86" s="115">
        <v>0</v>
      </c>
      <c r="D86" s="115">
        <f t="shared" si="14"/>
        <v>0</v>
      </c>
      <c r="E86" s="115">
        <f t="shared" si="15"/>
        <v>0</v>
      </c>
      <c r="H86" s="105"/>
      <c r="I86" s="45"/>
      <c r="K86" s="115"/>
      <c r="L86" s="115"/>
      <c r="M86" s="115"/>
      <c r="N86" s="115"/>
      <c r="O86" s="115"/>
      <c r="P86" s="115"/>
      <c r="Q86" s="115"/>
      <c r="R86" s="115"/>
      <c r="S86" s="115"/>
      <c r="T86" s="115"/>
      <c r="Y86" s="115">
        <f t="shared" si="13"/>
        <v>0</v>
      </c>
      <c r="AD86" s="115">
        <f t="shared" si="16"/>
        <v>0</v>
      </c>
    </row>
    <row r="87" spans="1:30" ht="15.75" customHeight="1" x14ac:dyDescent="0.35">
      <c r="A87" s="5" t="s">
        <v>334</v>
      </c>
      <c r="B87" s="107"/>
      <c r="C87" s="115">
        <v>1</v>
      </c>
      <c r="D87" s="115">
        <f t="shared" si="14"/>
        <v>0</v>
      </c>
      <c r="E87" s="115">
        <f t="shared" si="15"/>
        <v>1</v>
      </c>
      <c r="H87" s="105"/>
      <c r="I87" s="45"/>
      <c r="K87" s="115"/>
      <c r="L87" s="115"/>
      <c r="M87" s="115"/>
      <c r="N87" s="115"/>
      <c r="O87" s="115"/>
      <c r="P87" s="115"/>
      <c r="Q87" s="115"/>
      <c r="R87" s="115"/>
      <c r="S87" s="115"/>
      <c r="T87" s="115"/>
      <c r="Y87" s="115">
        <f t="shared" si="13"/>
        <v>0</v>
      </c>
      <c r="AD87" s="115">
        <f t="shared" si="16"/>
        <v>0</v>
      </c>
    </row>
    <row r="88" spans="1:30" ht="15.75" customHeight="1" x14ac:dyDescent="0.35">
      <c r="A88" s="5" t="s">
        <v>41</v>
      </c>
      <c r="B88" s="107" t="s">
        <v>391</v>
      </c>
      <c r="C88" s="115">
        <v>2</v>
      </c>
      <c r="D88" s="115">
        <f t="shared" si="14"/>
        <v>0</v>
      </c>
      <c r="E88" s="115">
        <f t="shared" si="15"/>
        <v>2</v>
      </c>
      <c r="H88" s="105" t="s">
        <v>410</v>
      </c>
      <c r="I88" s="45" t="s">
        <v>400</v>
      </c>
      <c r="K88" s="115"/>
      <c r="L88" s="115"/>
      <c r="M88" s="115"/>
      <c r="N88" s="115"/>
      <c r="O88" s="115"/>
      <c r="P88" s="115"/>
      <c r="Q88" s="115"/>
      <c r="R88" s="115"/>
      <c r="S88" s="115"/>
      <c r="T88" s="115"/>
      <c r="Y88" s="115">
        <f t="shared" si="13"/>
        <v>0</v>
      </c>
      <c r="AD88" s="115">
        <f t="shared" si="16"/>
        <v>0</v>
      </c>
    </row>
    <row r="89" spans="1:30" ht="15.75" customHeight="1" x14ac:dyDescent="0.4">
      <c r="A89" s="28" t="s">
        <v>337</v>
      </c>
      <c r="B89" s="122"/>
      <c r="C89" s="119"/>
      <c r="D89" s="119"/>
      <c r="E89" s="120"/>
      <c r="F89" s="120"/>
      <c r="G89" s="120"/>
      <c r="H89" s="121"/>
      <c r="I89" s="123"/>
      <c r="K89" s="119"/>
      <c r="L89" s="119"/>
      <c r="M89" s="119"/>
      <c r="N89" s="119"/>
      <c r="O89" s="119"/>
      <c r="P89" s="119"/>
      <c r="Q89" s="119"/>
      <c r="R89" s="119"/>
      <c r="S89" s="119"/>
      <c r="T89" s="119"/>
      <c r="V89" s="120"/>
      <c r="W89" s="120"/>
      <c r="X89" s="120"/>
      <c r="Y89" s="119"/>
      <c r="AA89" s="104"/>
      <c r="AB89" s="104"/>
      <c r="AC89" s="118"/>
      <c r="AD89" s="104"/>
    </row>
    <row r="90" spans="1:30" ht="15.75" customHeight="1" x14ac:dyDescent="0.35">
      <c r="A90" s="5" t="s">
        <v>327</v>
      </c>
      <c r="B90" s="107" t="s">
        <v>392</v>
      </c>
      <c r="C90" s="115">
        <v>2</v>
      </c>
      <c r="D90" s="115">
        <f t="shared" si="14"/>
        <v>0</v>
      </c>
      <c r="E90" s="115">
        <f t="shared" ref="E90:E96" si="17" xml:space="preserve"> C90 - D90</f>
        <v>2</v>
      </c>
      <c r="H90" s="105" t="s">
        <v>430</v>
      </c>
      <c r="I90" s="45" t="s">
        <v>400</v>
      </c>
      <c r="K90" s="115"/>
      <c r="L90" s="115"/>
      <c r="M90" s="115"/>
      <c r="N90" s="115"/>
      <c r="O90" s="115"/>
      <c r="P90" s="115"/>
      <c r="Q90" s="115"/>
      <c r="R90" s="115"/>
      <c r="S90" s="115"/>
      <c r="T90" s="115"/>
      <c r="Y90" s="115">
        <f t="shared" si="13"/>
        <v>0</v>
      </c>
      <c r="AD90" s="115">
        <f t="shared" ref="AD90:AD96" si="18" xml:space="preserve"> D90 - (AA90 + AB90 + AC90)</f>
        <v>0</v>
      </c>
    </row>
    <row r="91" spans="1:30" ht="15.75" customHeight="1" x14ac:dyDescent="0.35">
      <c r="A91" s="5" t="s">
        <v>328</v>
      </c>
      <c r="B91" s="107" t="s">
        <v>392</v>
      </c>
      <c r="C91" s="115">
        <v>1</v>
      </c>
      <c r="D91" s="115">
        <f t="shared" si="14"/>
        <v>0</v>
      </c>
      <c r="E91" s="115">
        <f t="shared" si="17"/>
        <v>1</v>
      </c>
      <c r="H91" s="105" t="s">
        <v>430</v>
      </c>
      <c r="I91" s="45" t="s">
        <v>400</v>
      </c>
      <c r="K91" s="115"/>
      <c r="L91" s="115"/>
      <c r="M91" s="115"/>
      <c r="N91" s="115"/>
      <c r="O91" s="115"/>
      <c r="P91" s="115"/>
      <c r="Q91" s="115"/>
      <c r="R91" s="115"/>
      <c r="S91" s="115"/>
      <c r="T91" s="115"/>
      <c r="Y91" s="115">
        <f t="shared" si="13"/>
        <v>0</v>
      </c>
      <c r="AD91" s="115">
        <f t="shared" si="18"/>
        <v>0</v>
      </c>
    </row>
    <row r="92" spans="1:30" ht="15.75" customHeight="1" x14ac:dyDescent="0.35">
      <c r="A92" s="5" t="s">
        <v>338</v>
      </c>
      <c r="B92" s="107"/>
      <c r="C92" s="115">
        <v>15</v>
      </c>
      <c r="D92" s="115">
        <f t="shared" si="14"/>
        <v>0</v>
      </c>
      <c r="E92" s="115">
        <f t="shared" si="17"/>
        <v>15</v>
      </c>
      <c r="H92" s="105"/>
      <c r="I92" s="45"/>
      <c r="K92" s="115"/>
      <c r="L92" s="115"/>
      <c r="M92" s="115"/>
      <c r="N92" s="115"/>
      <c r="O92" s="115"/>
      <c r="P92" s="115"/>
      <c r="Q92" s="115"/>
      <c r="R92" s="115"/>
      <c r="S92" s="115"/>
      <c r="T92" s="115"/>
      <c r="Y92" s="115">
        <f t="shared" si="13"/>
        <v>0</v>
      </c>
      <c r="AD92" s="115">
        <f t="shared" si="18"/>
        <v>0</v>
      </c>
    </row>
    <row r="93" spans="1:30" ht="15.75" customHeight="1" x14ac:dyDescent="0.35">
      <c r="A93" s="5" t="s">
        <v>339</v>
      </c>
      <c r="B93" s="107"/>
      <c r="C93" s="115">
        <v>10</v>
      </c>
      <c r="D93" s="115">
        <f t="shared" si="14"/>
        <v>0</v>
      </c>
      <c r="E93" s="115">
        <f t="shared" si="17"/>
        <v>10</v>
      </c>
      <c r="H93" s="105"/>
      <c r="I93" s="45"/>
      <c r="K93" s="115"/>
      <c r="L93" s="115"/>
      <c r="M93" s="115"/>
      <c r="N93" s="115"/>
      <c r="O93" s="115"/>
      <c r="P93" s="115"/>
      <c r="Q93" s="115"/>
      <c r="R93" s="115"/>
      <c r="S93" s="115"/>
      <c r="T93" s="115"/>
      <c r="Y93" s="115">
        <f t="shared" si="13"/>
        <v>0</v>
      </c>
      <c r="AD93" s="115">
        <f t="shared" si="18"/>
        <v>0</v>
      </c>
    </row>
    <row r="94" spans="1:30" ht="15.75" customHeight="1" x14ac:dyDescent="0.35">
      <c r="A94" s="5" t="s">
        <v>343</v>
      </c>
      <c r="B94" s="107"/>
      <c r="C94" s="115">
        <v>3</v>
      </c>
      <c r="D94" s="115">
        <f t="shared" si="14"/>
        <v>0</v>
      </c>
      <c r="E94" s="115">
        <f t="shared" si="17"/>
        <v>3</v>
      </c>
      <c r="H94" s="105" t="s">
        <v>410</v>
      </c>
      <c r="I94" s="45" t="s">
        <v>400</v>
      </c>
      <c r="K94" s="115"/>
      <c r="L94" s="115"/>
      <c r="M94" s="115"/>
      <c r="N94" s="115"/>
      <c r="O94" s="115"/>
      <c r="P94" s="115"/>
      <c r="Q94" s="115"/>
      <c r="R94" s="115"/>
      <c r="S94" s="115"/>
      <c r="T94" s="115"/>
      <c r="Y94" s="115">
        <f t="shared" si="13"/>
        <v>0</v>
      </c>
      <c r="AD94" s="115">
        <f t="shared" si="18"/>
        <v>0</v>
      </c>
    </row>
    <row r="95" spans="1:30" ht="15.75" customHeight="1" x14ac:dyDescent="0.35">
      <c r="A95" s="5" t="s">
        <v>35</v>
      </c>
      <c r="B95" s="107"/>
      <c r="C95" s="115">
        <v>4</v>
      </c>
      <c r="D95" s="115">
        <f t="shared" si="14"/>
        <v>0</v>
      </c>
      <c r="E95" s="115">
        <f t="shared" si="17"/>
        <v>4</v>
      </c>
      <c r="H95" s="105"/>
      <c r="I95" s="45"/>
      <c r="K95" s="115"/>
      <c r="L95" s="115"/>
      <c r="M95" s="115"/>
      <c r="N95" s="115"/>
      <c r="O95" s="115"/>
      <c r="P95" s="115"/>
      <c r="Q95" s="115"/>
      <c r="R95" s="115"/>
      <c r="S95" s="115"/>
      <c r="T95" s="115"/>
      <c r="Y95" s="115">
        <f t="shared" si="13"/>
        <v>0</v>
      </c>
      <c r="AD95" s="115">
        <f t="shared" si="18"/>
        <v>0</v>
      </c>
    </row>
    <row r="96" spans="1:30" ht="15.75" customHeight="1" x14ac:dyDescent="0.35">
      <c r="A96" s="5" t="s">
        <v>344</v>
      </c>
      <c r="B96" s="107"/>
      <c r="C96" s="115">
        <v>3</v>
      </c>
      <c r="D96" s="115">
        <f t="shared" si="14"/>
        <v>0</v>
      </c>
      <c r="E96" s="115">
        <f t="shared" si="17"/>
        <v>3</v>
      </c>
      <c r="H96" s="105"/>
      <c r="I96" s="45"/>
      <c r="K96" s="115"/>
      <c r="L96" s="115"/>
      <c r="M96" s="115"/>
      <c r="N96" s="115"/>
      <c r="O96" s="115"/>
      <c r="P96" s="115"/>
      <c r="Q96" s="115"/>
      <c r="R96" s="115"/>
      <c r="S96" s="115"/>
      <c r="T96" s="115"/>
      <c r="Y96" s="115">
        <f t="shared" si="13"/>
        <v>0</v>
      </c>
      <c r="AD96" s="115">
        <f t="shared" si="18"/>
        <v>0</v>
      </c>
    </row>
    <row r="97" spans="1:30" ht="15.75" customHeight="1" x14ac:dyDescent="0.4">
      <c r="A97" s="28" t="s">
        <v>326</v>
      </c>
      <c r="B97" s="122"/>
      <c r="C97" s="119"/>
      <c r="D97" s="119"/>
      <c r="E97" s="120"/>
      <c r="F97" s="120"/>
      <c r="G97" s="120"/>
      <c r="H97" s="121"/>
      <c r="I97" s="123"/>
      <c r="K97" s="119"/>
      <c r="L97" s="119"/>
      <c r="M97" s="119"/>
      <c r="N97" s="119"/>
      <c r="O97" s="119"/>
      <c r="P97" s="119"/>
      <c r="Q97" s="119"/>
      <c r="R97" s="119"/>
      <c r="S97" s="119"/>
      <c r="T97" s="119"/>
      <c r="V97" s="120"/>
      <c r="W97" s="120"/>
      <c r="X97" s="120"/>
      <c r="Y97" s="119"/>
      <c r="AA97" s="104"/>
      <c r="AB97" s="104"/>
      <c r="AC97" s="118"/>
      <c r="AD97" s="104"/>
    </row>
    <row r="98" spans="1:30" ht="15.75" customHeight="1" x14ac:dyDescent="0.35">
      <c r="A98" s="5" t="s">
        <v>276</v>
      </c>
      <c r="B98" s="107"/>
      <c r="C98" s="115">
        <v>4</v>
      </c>
      <c r="D98" s="115">
        <f t="shared" si="14"/>
        <v>0</v>
      </c>
      <c r="E98" s="115">
        <f t="shared" ref="E98:E103" si="19" xml:space="preserve"> C98 - D98</f>
        <v>4</v>
      </c>
      <c r="H98" s="105"/>
      <c r="I98" s="45"/>
      <c r="K98" s="115"/>
      <c r="L98" s="115"/>
      <c r="M98" s="115"/>
      <c r="N98" s="115"/>
      <c r="O98" s="115"/>
      <c r="P98" s="115"/>
      <c r="Q98" s="115"/>
      <c r="R98" s="115"/>
      <c r="S98" s="115"/>
      <c r="T98" s="115"/>
      <c r="Y98" s="115">
        <f t="shared" si="13"/>
        <v>0</v>
      </c>
      <c r="AD98" s="115">
        <f t="shared" ref="AD98:AD103" si="20" xml:space="preserve"> D98 - (AA98 + AB98 + AC98)</f>
        <v>0</v>
      </c>
    </row>
    <row r="99" spans="1:30" ht="15.75" customHeight="1" x14ac:dyDescent="0.35">
      <c r="A99" s="5" t="s">
        <v>277</v>
      </c>
      <c r="B99" s="107"/>
      <c r="C99" s="115">
        <v>5</v>
      </c>
      <c r="D99" s="115">
        <f t="shared" si="14"/>
        <v>0</v>
      </c>
      <c r="E99" s="115">
        <f t="shared" si="19"/>
        <v>5</v>
      </c>
      <c r="H99" s="105"/>
      <c r="I99" s="45"/>
      <c r="K99" s="115"/>
      <c r="L99" s="115"/>
      <c r="M99" s="115"/>
      <c r="N99" s="115"/>
      <c r="O99" s="115"/>
      <c r="P99" s="115"/>
      <c r="Q99" s="115"/>
      <c r="R99" s="115"/>
      <c r="S99" s="115"/>
      <c r="T99" s="115"/>
      <c r="Y99" s="115">
        <f t="shared" si="13"/>
        <v>0</v>
      </c>
      <c r="AD99" s="115">
        <f t="shared" si="20"/>
        <v>0</v>
      </c>
    </row>
    <row r="100" spans="1:30" ht="15.75" customHeight="1" x14ac:dyDescent="0.35">
      <c r="A100" s="5" t="s">
        <v>405</v>
      </c>
      <c r="B100" s="107"/>
      <c r="C100" s="115">
        <v>4</v>
      </c>
      <c r="D100" s="115">
        <f t="shared" si="14"/>
        <v>0</v>
      </c>
      <c r="E100" s="115">
        <f t="shared" si="19"/>
        <v>4</v>
      </c>
      <c r="H100" s="105"/>
      <c r="I100" s="45"/>
      <c r="K100" s="115"/>
      <c r="L100" s="115"/>
      <c r="M100" s="115"/>
      <c r="N100" s="115"/>
      <c r="O100" s="115"/>
      <c r="P100" s="115"/>
      <c r="Q100" s="115"/>
      <c r="R100" s="115"/>
      <c r="S100" s="115"/>
      <c r="T100" s="115"/>
      <c r="Y100" s="115">
        <f t="shared" si="13"/>
        <v>0</v>
      </c>
      <c r="AD100" s="115">
        <f t="shared" si="20"/>
        <v>0</v>
      </c>
    </row>
    <row r="101" spans="1:30" ht="15.75" customHeight="1" x14ac:dyDescent="0.35">
      <c r="A101" s="5" t="s">
        <v>297</v>
      </c>
      <c r="B101" s="107"/>
      <c r="C101" s="115">
        <v>10</v>
      </c>
      <c r="D101" s="115">
        <f t="shared" si="14"/>
        <v>0</v>
      </c>
      <c r="E101" s="115">
        <f t="shared" si="19"/>
        <v>10</v>
      </c>
      <c r="H101" s="105"/>
      <c r="I101" s="45"/>
      <c r="K101" s="115"/>
      <c r="L101" s="115"/>
      <c r="M101" s="115"/>
      <c r="N101" s="115"/>
      <c r="O101" s="115"/>
      <c r="P101" s="115"/>
      <c r="Q101" s="115"/>
      <c r="R101" s="115"/>
      <c r="S101" s="115"/>
      <c r="T101" s="115"/>
      <c r="Y101" s="115">
        <f t="shared" si="13"/>
        <v>0</v>
      </c>
      <c r="AD101" s="115">
        <f t="shared" si="20"/>
        <v>0</v>
      </c>
    </row>
    <row r="102" spans="1:30" ht="15.75" customHeight="1" x14ac:dyDescent="0.35">
      <c r="A102" s="5" t="s">
        <v>40</v>
      </c>
      <c r="B102" s="107"/>
      <c r="C102" s="115">
        <v>50</v>
      </c>
      <c r="D102" s="115">
        <f t="shared" si="14"/>
        <v>0</v>
      </c>
      <c r="E102" s="115">
        <f t="shared" si="19"/>
        <v>50</v>
      </c>
      <c r="H102" s="105"/>
      <c r="I102" s="45"/>
      <c r="K102" s="115"/>
      <c r="L102" s="115"/>
      <c r="M102" s="115"/>
      <c r="N102" s="115"/>
      <c r="O102" s="115"/>
      <c r="P102" s="115"/>
      <c r="Q102" s="115"/>
      <c r="R102" s="115"/>
      <c r="S102" s="115"/>
      <c r="T102" s="115"/>
      <c r="Y102" s="115">
        <f t="shared" si="13"/>
        <v>0</v>
      </c>
      <c r="AD102" s="115">
        <f t="shared" si="20"/>
        <v>0</v>
      </c>
    </row>
    <row r="103" spans="1:30" ht="15.75" customHeight="1" x14ac:dyDescent="0.35">
      <c r="A103" s="5" t="s">
        <v>31</v>
      </c>
      <c r="B103" s="107"/>
      <c r="C103" s="115">
        <v>20</v>
      </c>
      <c r="D103" s="115">
        <f t="shared" si="14"/>
        <v>0</v>
      </c>
      <c r="E103" s="115">
        <f t="shared" si="19"/>
        <v>20</v>
      </c>
      <c r="H103" s="105"/>
      <c r="I103" s="45"/>
      <c r="K103" s="115"/>
      <c r="L103" s="115"/>
      <c r="M103" s="115"/>
      <c r="N103" s="115"/>
      <c r="O103" s="115"/>
      <c r="P103" s="115"/>
      <c r="Q103" s="115"/>
      <c r="R103" s="115"/>
      <c r="S103" s="115"/>
      <c r="T103" s="115"/>
      <c r="Y103" s="115">
        <f t="shared" si="13"/>
        <v>0</v>
      </c>
      <c r="AD103" s="115">
        <f t="shared" si="20"/>
        <v>0</v>
      </c>
    </row>
    <row r="104" spans="1:30" ht="15.75" customHeight="1" x14ac:dyDescent="0.4">
      <c r="A104" s="28" t="s">
        <v>341</v>
      </c>
      <c r="B104" s="122"/>
      <c r="C104" s="119"/>
      <c r="D104" s="119"/>
      <c r="E104" s="120"/>
      <c r="F104" s="120"/>
      <c r="G104" s="120"/>
      <c r="H104" s="121"/>
      <c r="I104" s="123"/>
      <c r="K104" s="119"/>
      <c r="L104" s="119"/>
      <c r="M104" s="119"/>
      <c r="N104" s="119"/>
      <c r="O104" s="119"/>
      <c r="P104" s="119"/>
      <c r="Q104" s="119"/>
      <c r="R104" s="119"/>
      <c r="S104" s="119"/>
      <c r="T104" s="119"/>
      <c r="V104" s="120"/>
      <c r="W104" s="120"/>
      <c r="X104" s="120"/>
      <c r="Y104" s="119"/>
      <c r="AA104" s="104"/>
      <c r="AB104" s="104"/>
      <c r="AC104" s="118"/>
      <c r="AD104" s="104"/>
    </row>
    <row r="105" spans="1:30" ht="15.75" customHeight="1" x14ac:dyDescent="0.35">
      <c r="A105" s="5" t="s">
        <v>305</v>
      </c>
      <c r="B105" s="107" t="s">
        <v>393</v>
      </c>
      <c r="C105" s="115">
        <v>18</v>
      </c>
      <c r="D105" s="115">
        <f t="shared" si="14"/>
        <v>0</v>
      </c>
      <c r="E105" s="115">
        <f t="shared" ref="E105:E108" si="21" xml:space="preserve"> C105 - D105</f>
        <v>18</v>
      </c>
      <c r="H105" s="105"/>
      <c r="I105" s="45"/>
      <c r="K105" s="115"/>
      <c r="L105" s="115"/>
      <c r="M105" s="115"/>
      <c r="N105" s="115"/>
      <c r="O105" s="115"/>
      <c r="P105" s="115"/>
      <c r="Q105" s="115"/>
      <c r="R105" s="115"/>
      <c r="S105" s="115"/>
      <c r="T105" s="115"/>
      <c r="Y105" s="115">
        <f t="shared" si="13"/>
        <v>0</v>
      </c>
      <c r="AD105" s="115">
        <f t="shared" ref="AD105:AD108" si="22" xml:space="preserve"> D105 - (AA105 + AB105 + AC105)</f>
        <v>0</v>
      </c>
    </row>
    <row r="106" spans="1:30" ht="15.75" customHeight="1" x14ac:dyDescent="0.35">
      <c r="A106" s="5" t="s">
        <v>306</v>
      </c>
      <c r="B106" s="107" t="s">
        <v>394</v>
      </c>
      <c r="C106" s="115">
        <v>8</v>
      </c>
      <c r="D106" s="115">
        <f t="shared" si="14"/>
        <v>0</v>
      </c>
      <c r="E106" s="115">
        <f t="shared" si="21"/>
        <v>8</v>
      </c>
      <c r="H106" s="105"/>
      <c r="I106" s="45"/>
      <c r="K106" s="115"/>
      <c r="L106" s="115"/>
      <c r="M106" s="115"/>
      <c r="N106" s="115"/>
      <c r="O106" s="115"/>
      <c r="P106" s="115"/>
      <c r="Q106" s="115"/>
      <c r="R106" s="115"/>
      <c r="S106" s="115"/>
      <c r="T106" s="115"/>
      <c r="Y106" s="115">
        <f t="shared" si="13"/>
        <v>0</v>
      </c>
      <c r="AD106" s="115">
        <f t="shared" si="22"/>
        <v>0</v>
      </c>
    </row>
    <row r="107" spans="1:30" ht="15.75" customHeight="1" x14ac:dyDescent="0.35">
      <c r="A107" s="5" t="s">
        <v>304</v>
      </c>
      <c r="B107" s="107"/>
      <c r="C107" s="115">
        <v>2</v>
      </c>
      <c r="D107" s="115">
        <f t="shared" si="14"/>
        <v>0</v>
      </c>
      <c r="E107" s="115">
        <f t="shared" si="21"/>
        <v>2</v>
      </c>
      <c r="H107" s="105"/>
      <c r="I107" s="45"/>
      <c r="K107" s="115"/>
      <c r="L107" s="115"/>
      <c r="M107" s="115"/>
      <c r="N107" s="115"/>
      <c r="O107" s="115"/>
      <c r="P107" s="115"/>
      <c r="Q107" s="115"/>
      <c r="R107" s="115"/>
      <c r="S107" s="115"/>
      <c r="T107" s="115"/>
      <c r="Y107" s="115">
        <f t="shared" si="13"/>
        <v>0</v>
      </c>
      <c r="AD107" s="115">
        <f t="shared" si="22"/>
        <v>0</v>
      </c>
    </row>
    <row r="108" spans="1:30" ht="15.75" customHeight="1" x14ac:dyDescent="0.35">
      <c r="A108" s="5" t="s">
        <v>307</v>
      </c>
      <c r="B108" s="107"/>
      <c r="C108" s="115">
        <v>1</v>
      </c>
      <c r="D108" s="115">
        <f t="shared" si="14"/>
        <v>0</v>
      </c>
      <c r="E108" s="115">
        <f t="shared" si="21"/>
        <v>1</v>
      </c>
      <c r="H108" s="105"/>
      <c r="I108" s="45"/>
      <c r="K108" s="115"/>
      <c r="L108" s="115"/>
      <c r="M108" s="115"/>
      <c r="N108" s="115"/>
      <c r="O108" s="115"/>
      <c r="P108" s="115"/>
      <c r="Q108" s="115"/>
      <c r="R108" s="115"/>
      <c r="S108" s="115"/>
      <c r="T108" s="115"/>
      <c r="Y108" s="115">
        <f t="shared" si="13"/>
        <v>0</v>
      </c>
      <c r="AD108" s="115">
        <f t="shared" si="22"/>
        <v>0</v>
      </c>
    </row>
    <row r="109" spans="1:30" ht="15.75" customHeight="1" x14ac:dyDescent="0.4">
      <c r="A109" s="28" t="s">
        <v>342</v>
      </c>
      <c r="B109" s="122"/>
      <c r="C109" s="119"/>
      <c r="D109" s="119"/>
      <c r="E109" s="120"/>
      <c r="F109" s="120"/>
      <c r="G109" s="120"/>
      <c r="H109" s="121"/>
      <c r="I109" s="123"/>
      <c r="K109" s="119"/>
      <c r="L109" s="119"/>
      <c r="M109" s="119"/>
      <c r="N109" s="119"/>
      <c r="O109" s="119"/>
      <c r="P109" s="119"/>
      <c r="Q109" s="119"/>
      <c r="R109" s="119"/>
      <c r="S109" s="119"/>
      <c r="T109" s="119"/>
      <c r="V109" s="120"/>
      <c r="W109" s="120"/>
      <c r="X109" s="120"/>
      <c r="Y109" s="119"/>
      <c r="AA109" s="104"/>
      <c r="AB109" s="104"/>
      <c r="AC109" s="118"/>
      <c r="AD109" s="104"/>
    </row>
    <row r="110" spans="1:30" ht="15.75" customHeight="1" x14ac:dyDescent="0.35">
      <c r="A110" s="5" t="s">
        <v>309</v>
      </c>
      <c r="B110" s="107" t="s">
        <v>395</v>
      </c>
      <c r="C110" s="115">
        <v>7</v>
      </c>
      <c r="D110" s="115">
        <f t="shared" si="14"/>
        <v>0</v>
      </c>
      <c r="E110" s="115">
        <f t="shared" ref="E110:E116" si="23" xml:space="preserve"> C110 - D110</f>
        <v>7</v>
      </c>
      <c r="H110" s="105"/>
      <c r="I110" s="45"/>
      <c r="K110" s="115"/>
      <c r="L110" s="115"/>
      <c r="M110" s="115"/>
      <c r="N110" s="115"/>
      <c r="O110" s="115"/>
      <c r="P110" s="115"/>
      <c r="Q110" s="115"/>
      <c r="R110" s="115"/>
      <c r="S110" s="115"/>
      <c r="T110" s="115"/>
      <c r="Y110" s="115">
        <f t="shared" si="13"/>
        <v>0</v>
      </c>
      <c r="AD110" s="115">
        <f t="shared" ref="AD110:AD116" si="24" xml:space="preserve"> D110 - (AA110 + AB110 + AC110)</f>
        <v>0</v>
      </c>
    </row>
    <row r="111" spans="1:30" ht="15.75" customHeight="1" x14ac:dyDescent="0.35">
      <c r="A111" s="5" t="s">
        <v>310</v>
      </c>
      <c r="B111" s="107"/>
      <c r="C111" s="115">
        <v>0</v>
      </c>
      <c r="D111" s="115">
        <f t="shared" si="14"/>
        <v>0</v>
      </c>
      <c r="E111" s="115">
        <f t="shared" si="23"/>
        <v>0</v>
      </c>
      <c r="H111" s="105"/>
      <c r="I111" s="45"/>
      <c r="K111" s="115"/>
      <c r="L111" s="115"/>
      <c r="M111" s="115"/>
      <c r="N111" s="115"/>
      <c r="O111" s="115"/>
      <c r="P111" s="115"/>
      <c r="Q111" s="115"/>
      <c r="R111" s="115"/>
      <c r="S111" s="115"/>
      <c r="T111" s="115"/>
      <c r="Y111" s="115">
        <f t="shared" si="13"/>
        <v>0</v>
      </c>
      <c r="AD111" s="115">
        <f t="shared" si="24"/>
        <v>0</v>
      </c>
    </row>
    <row r="112" spans="1:30" ht="15.75" customHeight="1" x14ac:dyDescent="0.35">
      <c r="A112" s="5" t="s">
        <v>420</v>
      </c>
      <c r="B112" s="107"/>
      <c r="C112" s="115">
        <v>10</v>
      </c>
      <c r="D112" s="115">
        <f t="shared" si="14"/>
        <v>0</v>
      </c>
      <c r="E112" s="115">
        <f t="shared" si="23"/>
        <v>10</v>
      </c>
      <c r="H112" s="105"/>
      <c r="I112" s="45"/>
      <c r="K112" s="115"/>
      <c r="L112" s="115"/>
      <c r="M112" s="115"/>
      <c r="N112" s="115"/>
      <c r="O112" s="115"/>
      <c r="P112" s="115"/>
      <c r="Q112" s="115"/>
      <c r="R112" s="115"/>
      <c r="S112" s="115"/>
      <c r="T112" s="115"/>
      <c r="Y112" s="115"/>
      <c r="AD112" s="115"/>
    </row>
    <row r="113" spans="1:30" ht="15.75" customHeight="1" x14ac:dyDescent="0.35">
      <c r="A113" s="5" t="s">
        <v>311</v>
      </c>
      <c r="B113" s="107" t="s">
        <v>396</v>
      </c>
      <c r="C113" s="115">
        <v>40</v>
      </c>
      <c r="D113" s="115">
        <f t="shared" si="14"/>
        <v>0</v>
      </c>
      <c r="E113" s="115">
        <f t="shared" si="23"/>
        <v>40</v>
      </c>
      <c r="H113" s="105"/>
      <c r="I113" s="45"/>
      <c r="K113" s="115"/>
      <c r="L113" s="115"/>
      <c r="M113" s="115"/>
      <c r="N113" s="115"/>
      <c r="O113" s="115"/>
      <c r="P113" s="115"/>
      <c r="Q113" s="115"/>
      <c r="R113" s="115"/>
      <c r="S113" s="115"/>
      <c r="T113" s="115"/>
      <c r="Y113" s="115">
        <f t="shared" si="13"/>
        <v>0</v>
      </c>
      <c r="AD113" s="115">
        <f t="shared" si="24"/>
        <v>0</v>
      </c>
    </row>
    <row r="114" spans="1:30" ht="15.75" customHeight="1" x14ac:dyDescent="0.35">
      <c r="A114" s="5" t="s">
        <v>312</v>
      </c>
      <c r="B114" s="107" t="s">
        <v>398</v>
      </c>
      <c r="C114" s="115">
        <v>15</v>
      </c>
      <c r="D114" s="115">
        <f t="shared" si="14"/>
        <v>0</v>
      </c>
      <c r="E114" s="115">
        <f t="shared" si="23"/>
        <v>15</v>
      </c>
      <c r="H114" s="105"/>
      <c r="I114" s="45"/>
      <c r="K114" s="115"/>
      <c r="L114" s="115"/>
      <c r="M114" s="115"/>
      <c r="N114" s="115"/>
      <c r="O114" s="115"/>
      <c r="P114" s="115"/>
      <c r="Q114" s="115"/>
      <c r="R114" s="115"/>
      <c r="S114" s="115"/>
      <c r="T114" s="115"/>
      <c r="Y114" s="115">
        <f t="shared" si="13"/>
        <v>0</v>
      </c>
      <c r="AD114" s="115">
        <f t="shared" si="24"/>
        <v>0</v>
      </c>
    </row>
    <row r="115" spans="1:30" ht="15.75" customHeight="1" x14ac:dyDescent="0.35">
      <c r="A115" s="5" t="s">
        <v>313</v>
      </c>
      <c r="B115" s="107" t="s">
        <v>399</v>
      </c>
      <c r="C115" s="115">
        <v>4</v>
      </c>
      <c r="D115" s="115">
        <f t="shared" si="14"/>
        <v>0</v>
      </c>
      <c r="E115" s="115">
        <f t="shared" si="23"/>
        <v>4</v>
      </c>
      <c r="H115" s="105"/>
      <c r="I115" s="45"/>
      <c r="K115" s="115"/>
      <c r="L115" s="115"/>
      <c r="M115" s="115"/>
      <c r="N115" s="115"/>
      <c r="O115" s="115"/>
      <c r="P115" s="115"/>
      <c r="Q115" s="115"/>
      <c r="R115" s="115"/>
      <c r="S115" s="115"/>
      <c r="T115" s="115"/>
      <c r="Y115" s="115">
        <f t="shared" si="13"/>
        <v>0</v>
      </c>
      <c r="AD115" s="115">
        <f t="shared" si="24"/>
        <v>0</v>
      </c>
    </row>
    <row r="116" spans="1:30" ht="15.75" customHeight="1" x14ac:dyDescent="0.35">
      <c r="A116" s="5" t="s">
        <v>314</v>
      </c>
      <c r="B116" s="107" t="s">
        <v>397</v>
      </c>
      <c r="C116" s="115">
        <v>50</v>
      </c>
      <c r="D116" s="115">
        <f t="shared" si="14"/>
        <v>0</v>
      </c>
      <c r="E116" s="115">
        <f t="shared" si="23"/>
        <v>50</v>
      </c>
      <c r="H116" s="105"/>
      <c r="I116" s="45"/>
      <c r="K116" s="115"/>
      <c r="L116" s="115"/>
      <c r="M116" s="115"/>
      <c r="N116" s="115"/>
      <c r="O116" s="115"/>
      <c r="P116" s="115"/>
      <c r="Q116" s="115"/>
      <c r="R116" s="115"/>
      <c r="S116" s="115"/>
      <c r="T116" s="115"/>
      <c r="Y116" s="115">
        <f t="shared" si="13"/>
        <v>0</v>
      </c>
      <c r="AD116" s="115">
        <f t="shared" si="24"/>
        <v>0</v>
      </c>
    </row>
    <row r="117" spans="1:30" ht="15.75" customHeight="1" x14ac:dyDescent="0.4">
      <c r="A117" s="28" t="s">
        <v>347</v>
      </c>
      <c r="B117" s="122"/>
      <c r="C117" s="119"/>
      <c r="D117" s="119"/>
      <c r="E117" s="120"/>
      <c r="F117" s="120"/>
      <c r="G117" s="120"/>
      <c r="H117" s="121"/>
      <c r="I117" s="123"/>
      <c r="K117" s="119"/>
      <c r="L117" s="119"/>
      <c r="M117" s="119"/>
      <c r="N117" s="119"/>
      <c r="O117" s="119"/>
      <c r="P117" s="119"/>
      <c r="Q117" s="119"/>
      <c r="R117" s="119"/>
      <c r="S117" s="119"/>
      <c r="T117" s="119"/>
      <c r="V117" s="120"/>
      <c r="W117" s="120"/>
      <c r="X117" s="120"/>
      <c r="Y117" s="119"/>
      <c r="AA117" s="104"/>
      <c r="AB117" s="104"/>
      <c r="AC117" s="118"/>
      <c r="AD117" s="104"/>
    </row>
    <row r="118" spans="1:30" ht="15.75" customHeight="1" x14ac:dyDescent="0.35">
      <c r="A118" s="5" t="s">
        <v>348</v>
      </c>
      <c r="B118" s="107"/>
      <c r="C118" s="115">
        <v>1</v>
      </c>
      <c r="D118" s="115">
        <f t="shared" si="14"/>
        <v>0</v>
      </c>
      <c r="E118" s="115">
        <f t="shared" ref="E118:E120" si="25" xml:space="preserve"> C118 - D118</f>
        <v>1</v>
      </c>
      <c r="H118" s="105"/>
      <c r="I118" s="45"/>
      <c r="K118" s="115"/>
      <c r="L118" s="115"/>
      <c r="M118" s="115"/>
      <c r="N118" s="115"/>
      <c r="O118" s="115"/>
      <c r="P118" s="115"/>
      <c r="Q118" s="115"/>
      <c r="R118" s="115"/>
      <c r="S118" s="115"/>
      <c r="T118" s="115"/>
      <c r="Y118" s="115">
        <f t="shared" si="13"/>
        <v>0</v>
      </c>
      <c r="AD118" s="115">
        <f t="shared" ref="AD118:AD120" si="26" xml:space="preserve"> D118 - (AA118 + AB118 + AC118)</f>
        <v>0</v>
      </c>
    </row>
    <row r="119" spans="1:30" ht="15.75" customHeight="1" x14ac:dyDescent="0.35">
      <c r="A119" s="5" t="s">
        <v>349</v>
      </c>
      <c r="B119" s="107"/>
      <c r="C119" s="115">
        <v>1</v>
      </c>
      <c r="D119" s="115">
        <f t="shared" si="14"/>
        <v>0</v>
      </c>
      <c r="E119" s="115">
        <f t="shared" si="25"/>
        <v>1</v>
      </c>
      <c r="H119" s="105"/>
      <c r="I119" s="45"/>
      <c r="K119" s="115"/>
      <c r="L119" s="115"/>
      <c r="M119" s="115"/>
      <c r="N119" s="115"/>
      <c r="O119" s="115"/>
      <c r="P119" s="115"/>
      <c r="Q119" s="115"/>
      <c r="R119" s="115"/>
      <c r="S119" s="115"/>
      <c r="T119" s="115"/>
      <c r="Y119" s="115">
        <f t="shared" si="13"/>
        <v>0</v>
      </c>
      <c r="AD119" s="115">
        <f t="shared" si="26"/>
        <v>0</v>
      </c>
    </row>
    <row r="120" spans="1:30" ht="15.75" customHeight="1" x14ac:dyDescent="0.35">
      <c r="A120" s="5" t="s">
        <v>39</v>
      </c>
      <c r="B120" s="107"/>
      <c r="C120" s="115">
        <v>3</v>
      </c>
      <c r="D120" s="115">
        <f t="shared" si="14"/>
        <v>0</v>
      </c>
      <c r="E120" s="115">
        <f t="shared" si="25"/>
        <v>3</v>
      </c>
      <c r="H120" s="105"/>
      <c r="I120" s="45"/>
      <c r="K120" s="115"/>
      <c r="L120" s="115"/>
      <c r="M120" s="115"/>
      <c r="N120" s="115"/>
      <c r="O120" s="115"/>
      <c r="P120" s="115"/>
      <c r="Q120" s="115"/>
      <c r="R120" s="115"/>
      <c r="S120" s="115"/>
      <c r="T120" s="115"/>
      <c r="Y120" s="115">
        <f t="shared" si="13"/>
        <v>0</v>
      </c>
      <c r="AD120" s="115">
        <f t="shared" si="26"/>
        <v>0</v>
      </c>
    </row>
    <row r="121" spans="1:30" ht="15.75" customHeight="1" x14ac:dyDescent="0.4">
      <c r="A121" s="28" t="s">
        <v>267</v>
      </c>
      <c r="B121" s="122"/>
      <c r="C121" s="119"/>
      <c r="D121" s="119"/>
      <c r="E121" s="120"/>
      <c r="F121" s="120"/>
      <c r="G121" s="120"/>
      <c r="H121" s="121"/>
      <c r="I121" s="123"/>
      <c r="K121" s="119"/>
      <c r="L121" s="119"/>
      <c r="M121" s="119"/>
      <c r="N121" s="119"/>
      <c r="O121" s="119"/>
      <c r="P121" s="119"/>
      <c r="Q121" s="119"/>
      <c r="R121" s="119"/>
      <c r="S121" s="119"/>
      <c r="T121" s="119"/>
      <c r="V121" s="120"/>
      <c r="W121" s="120"/>
      <c r="X121" s="120"/>
      <c r="Y121" s="119"/>
      <c r="AA121" s="104"/>
      <c r="AB121" s="104"/>
      <c r="AC121" s="118"/>
      <c r="AD121" s="104"/>
    </row>
    <row r="122" spans="1:30" ht="15.75" customHeight="1" x14ac:dyDescent="0.35">
      <c r="A122" s="5" t="s">
        <v>54</v>
      </c>
      <c r="B122" s="107"/>
      <c r="C122" s="115">
        <v>3</v>
      </c>
      <c r="D122" s="115">
        <f t="shared" si="14"/>
        <v>0</v>
      </c>
      <c r="E122" s="115">
        <f t="shared" ref="E122:E127" si="27" xml:space="preserve"> C122 - D122</f>
        <v>3</v>
      </c>
      <c r="H122" s="105"/>
      <c r="I122" s="45"/>
      <c r="K122" s="115"/>
      <c r="L122" s="115"/>
      <c r="M122" s="115"/>
      <c r="N122" s="115"/>
      <c r="O122" s="115"/>
      <c r="P122" s="115"/>
      <c r="Q122" s="115"/>
      <c r="R122" s="115"/>
      <c r="S122" s="115"/>
      <c r="T122" s="115"/>
      <c r="Y122" s="115">
        <f t="shared" si="13"/>
        <v>0</v>
      </c>
      <c r="AD122" s="115">
        <f t="shared" ref="AD122:AD127" si="28" xml:space="preserve"> D122 - (AA122 + AB122 + AC122)</f>
        <v>0</v>
      </c>
    </row>
    <row r="123" spans="1:30" ht="15.75" customHeight="1" x14ac:dyDescent="0.35">
      <c r="A123" s="5" t="s">
        <v>276</v>
      </c>
      <c r="B123" s="107"/>
      <c r="C123" s="115">
        <v>4</v>
      </c>
      <c r="D123" s="115">
        <f t="shared" si="14"/>
        <v>0</v>
      </c>
      <c r="E123" s="115">
        <f t="shared" si="27"/>
        <v>4</v>
      </c>
      <c r="H123" s="105"/>
      <c r="I123" s="45"/>
      <c r="K123" s="115"/>
      <c r="L123" s="115"/>
      <c r="M123" s="115"/>
      <c r="N123" s="115"/>
      <c r="O123" s="115"/>
      <c r="P123" s="115"/>
      <c r="Q123" s="115"/>
      <c r="R123" s="115"/>
      <c r="S123" s="115"/>
      <c r="T123" s="115"/>
      <c r="Y123" s="115">
        <f t="shared" si="13"/>
        <v>0</v>
      </c>
      <c r="AD123" s="115">
        <f t="shared" si="28"/>
        <v>0</v>
      </c>
    </row>
    <row r="124" spans="1:30" ht="15.75" customHeight="1" x14ac:dyDescent="0.35">
      <c r="A124" s="5" t="s">
        <v>29</v>
      </c>
      <c r="B124" s="107"/>
      <c r="C124" s="115">
        <v>0</v>
      </c>
      <c r="D124" s="115">
        <f t="shared" si="14"/>
        <v>0</v>
      </c>
      <c r="E124" s="115">
        <f t="shared" si="27"/>
        <v>0</v>
      </c>
      <c r="H124" s="105"/>
      <c r="I124" s="45"/>
      <c r="K124" s="115"/>
      <c r="L124" s="115"/>
      <c r="M124" s="115"/>
      <c r="N124" s="115"/>
      <c r="O124" s="115"/>
      <c r="P124" s="115"/>
      <c r="Q124" s="115"/>
      <c r="R124" s="115"/>
      <c r="S124" s="115"/>
      <c r="T124" s="115"/>
      <c r="Y124" s="115">
        <f t="shared" si="13"/>
        <v>0</v>
      </c>
      <c r="AD124" s="115">
        <f t="shared" si="28"/>
        <v>0</v>
      </c>
    </row>
    <row r="125" spans="1:30" ht="15.75" customHeight="1" x14ac:dyDescent="0.35">
      <c r="A125" s="5" t="s">
        <v>58</v>
      </c>
      <c r="B125" s="107"/>
      <c r="C125" s="115">
        <v>0</v>
      </c>
      <c r="D125" s="115">
        <f t="shared" si="14"/>
        <v>0</v>
      </c>
      <c r="E125" s="115">
        <f t="shared" si="27"/>
        <v>0</v>
      </c>
      <c r="H125" s="105"/>
      <c r="I125" s="45"/>
      <c r="K125" s="115"/>
      <c r="L125" s="115"/>
      <c r="M125" s="115"/>
      <c r="N125" s="115"/>
      <c r="O125" s="115"/>
      <c r="P125" s="115"/>
      <c r="Q125" s="115"/>
      <c r="R125" s="115"/>
      <c r="S125" s="115"/>
      <c r="T125" s="115"/>
      <c r="Y125" s="115">
        <f t="shared" si="13"/>
        <v>0</v>
      </c>
      <c r="AD125" s="115">
        <f t="shared" si="28"/>
        <v>0</v>
      </c>
    </row>
    <row r="126" spans="1:30" ht="15.75" customHeight="1" x14ac:dyDescent="0.35">
      <c r="A126" s="5" t="s">
        <v>345</v>
      </c>
      <c r="B126" s="107"/>
      <c r="C126" s="115">
        <v>3</v>
      </c>
      <c r="D126" s="115">
        <f t="shared" si="14"/>
        <v>0</v>
      </c>
      <c r="E126" s="115">
        <f t="shared" si="27"/>
        <v>3</v>
      </c>
      <c r="H126" s="105"/>
      <c r="I126" s="45"/>
      <c r="K126" s="115"/>
      <c r="L126" s="115"/>
      <c r="M126" s="115"/>
      <c r="N126" s="115"/>
      <c r="O126" s="115"/>
      <c r="P126" s="115"/>
      <c r="Q126" s="115"/>
      <c r="R126" s="115"/>
      <c r="S126" s="115"/>
      <c r="T126" s="115"/>
      <c r="Y126" s="115">
        <f t="shared" si="13"/>
        <v>0</v>
      </c>
      <c r="AD126" s="115">
        <f t="shared" si="28"/>
        <v>0</v>
      </c>
    </row>
    <row r="127" spans="1:30" ht="15.75" customHeight="1" x14ac:dyDescent="0.35">
      <c r="A127" s="5" t="s">
        <v>346</v>
      </c>
      <c r="B127" s="107"/>
      <c r="C127" s="115">
        <v>0</v>
      </c>
      <c r="D127" s="115">
        <f t="shared" si="14"/>
        <v>0</v>
      </c>
      <c r="E127" s="115">
        <f t="shared" si="27"/>
        <v>0</v>
      </c>
      <c r="H127" s="105"/>
      <c r="I127" s="45"/>
      <c r="K127" s="115"/>
      <c r="L127" s="115"/>
      <c r="M127" s="115"/>
      <c r="N127" s="115"/>
      <c r="O127" s="115"/>
      <c r="P127" s="115"/>
      <c r="Q127" s="115"/>
      <c r="R127" s="115"/>
      <c r="S127" s="115"/>
      <c r="T127" s="115"/>
      <c r="Y127" s="115">
        <f t="shared" si="13"/>
        <v>0</v>
      </c>
      <c r="AD127" s="115">
        <f t="shared" si="28"/>
        <v>0</v>
      </c>
    </row>
    <row r="128" spans="1:30" ht="15.75" customHeight="1" x14ac:dyDescent="0.4">
      <c r="A128" s="28" t="s">
        <v>350</v>
      </c>
      <c r="B128" s="122"/>
      <c r="C128" s="119"/>
      <c r="D128" s="119"/>
      <c r="E128" s="120"/>
      <c r="F128" s="120"/>
      <c r="G128" s="120"/>
      <c r="H128" s="121"/>
      <c r="I128" s="123"/>
      <c r="K128" s="119"/>
      <c r="L128" s="119"/>
      <c r="M128" s="119"/>
      <c r="N128" s="119"/>
      <c r="O128" s="119"/>
      <c r="P128" s="119"/>
      <c r="Q128" s="119"/>
      <c r="R128" s="119"/>
      <c r="S128" s="119"/>
      <c r="T128" s="119"/>
      <c r="V128" s="120"/>
      <c r="W128" s="120"/>
      <c r="X128" s="120"/>
      <c r="Y128" s="119"/>
      <c r="AA128" s="104"/>
      <c r="AB128" s="104"/>
      <c r="AC128" s="118"/>
      <c r="AD128" s="104"/>
    </row>
    <row r="129" spans="1:30" ht="15.75" customHeight="1" x14ac:dyDescent="0.35">
      <c r="A129" s="5" t="s">
        <v>416</v>
      </c>
      <c r="B129" s="107"/>
      <c r="C129" s="115">
        <v>1</v>
      </c>
      <c r="D129" s="115">
        <f t="shared" si="14"/>
        <v>0</v>
      </c>
      <c r="E129" s="115">
        <f t="shared" ref="E129:E130" si="29" xml:space="preserve"> C129 - D129</f>
        <v>1</v>
      </c>
      <c r="H129" s="105"/>
      <c r="I129" s="45"/>
      <c r="K129" s="115"/>
      <c r="L129" s="115"/>
      <c r="M129" s="115"/>
      <c r="N129" s="115"/>
      <c r="O129" s="115"/>
      <c r="P129" s="115"/>
      <c r="Q129" s="115"/>
      <c r="R129" s="115"/>
      <c r="S129" s="115"/>
      <c r="T129" s="115"/>
      <c r="Y129" s="115">
        <f t="shared" si="13"/>
        <v>0</v>
      </c>
      <c r="AD129" s="115">
        <f t="shared" ref="AD129:AD130" si="30" xml:space="preserve"> D129 - (AA129 + AB129 + AC129)</f>
        <v>0</v>
      </c>
    </row>
    <row r="130" spans="1:30" ht="15.75" customHeight="1" x14ac:dyDescent="0.35">
      <c r="A130" s="5" t="s">
        <v>104</v>
      </c>
      <c r="B130" s="107"/>
      <c r="C130" s="115">
        <v>0</v>
      </c>
      <c r="D130" s="115">
        <f t="shared" si="14"/>
        <v>0</v>
      </c>
      <c r="E130" s="115">
        <f t="shared" si="29"/>
        <v>0</v>
      </c>
      <c r="H130" s="105"/>
      <c r="I130" s="45"/>
      <c r="K130" s="115"/>
      <c r="L130" s="115"/>
      <c r="M130" s="115"/>
      <c r="N130" s="115"/>
      <c r="O130" s="115"/>
      <c r="P130" s="115"/>
      <c r="Q130" s="115"/>
      <c r="R130" s="115"/>
      <c r="S130" s="115"/>
      <c r="T130" s="115"/>
      <c r="Y130" s="115">
        <f t="shared" ref="Y130" si="31" xml:space="preserve"> D130 - (V130 + W130 + X130)</f>
        <v>0</v>
      </c>
      <c r="AD130" s="115">
        <f t="shared" si="30"/>
        <v>0</v>
      </c>
    </row>
    <row r="131" spans="1:30" ht="15.75" customHeight="1" x14ac:dyDescent="0.35"/>
    <row r="132" spans="1:30" ht="15.75" customHeight="1" x14ac:dyDescent="0.35"/>
    <row r="133" spans="1:30" ht="15.75" customHeight="1" x14ac:dyDescent="0.35"/>
    <row r="134" spans="1:30" ht="15.75" customHeight="1" x14ac:dyDescent="0.35"/>
    <row r="135" spans="1:30" ht="15.75" customHeight="1" x14ac:dyDescent="0.35"/>
    <row r="136" spans="1:30" ht="15.75" customHeight="1" x14ac:dyDescent="0.35"/>
    <row r="137" spans="1:30" ht="15.75" customHeight="1" x14ac:dyDescent="0.35"/>
    <row r="138" spans="1:30" ht="15.75" customHeight="1" x14ac:dyDescent="0.35"/>
    <row r="139" spans="1:30" ht="15.75" customHeight="1" x14ac:dyDescent="0.35"/>
    <row r="140" spans="1:30" ht="15.75" customHeight="1" x14ac:dyDescent="0.35"/>
    <row r="141" spans="1:30" ht="15.75" customHeight="1" x14ac:dyDescent="0.35"/>
    <row r="142" spans="1:30" ht="15.75" customHeight="1" x14ac:dyDescent="0.35"/>
    <row r="143" spans="1:30" ht="15.75" customHeight="1" x14ac:dyDescent="0.35"/>
    <row r="144" spans="1:30"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sheetData>
  <mergeCells count="8">
    <mergeCell ref="K3:T3"/>
    <mergeCell ref="A3:I3"/>
    <mergeCell ref="Y4:Y7"/>
    <mergeCell ref="Y8:Y9"/>
    <mergeCell ref="AD4:AD6"/>
    <mergeCell ref="AD7:AD9"/>
    <mergeCell ref="V3:Y3"/>
    <mergeCell ref="AA3:AD3"/>
  </mergeCells>
  <conditionalFormatting sqref="A121:A123">
    <cfRule type="duplicateValues" dxfId="64" priority="65"/>
  </conditionalFormatting>
  <conditionalFormatting sqref="A128:A130">
    <cfRule type="duplicateValues" dxfId="63" priority="64"/>
  </conditionalFormatting>
  <conditionalFormatting sqref="E13:E19">
    <cfRule type="cellIs" dxfId="62" priority="31" operator="lessThan">
      <formula>0</formula>
    </cfRule>
  </conditionalFormatting>
  <conditionalFormatting sqref="E21:E27">
    <cfRule type="cellIs" dxfId="61" priority="30" operator="lessThan">
      <formula>0</formula>
    </cfRule>
  </conditionalFormatting>
  <conditionalFormatting sqref="E29:E32">
    <cfRule type="cellIs" dxfId="60" priority="29" operator="lessThan">
      <formula>0</formula>
    </cfRule>
  </conditionalFormatting>
  <conditionalFormatting sqref="E34:E56">
    <cfRule type="cellIs" dxfId="59" priority="28" operator="lessThan">
      <formula>0</formula>
    </cfRule>
  </conditionalFormatting>
  <conditionalFormatting sqref="E58:E64">
    <cfRule type="cellIs" dxfId="58" priority="27" operator="lessThan">
      <formula>0</formula>
    </cfRule>
  </conditionalFormatting>
  <conditionalFormatting sqref="E66:E77">
    <cfRule type="cellIs" dxfId="57" priority="26" operator="lessThan">
      <formula>0</formula>
    </cfRule>
  </conditionalFormatting>
  <conditionalFormatting sqref="E79:E88">
    <cfRule type="cellIs" dxfId="56" priority="25" operator="lessThan">
      <formula>0</formula>
    </cfRule>
  </conditionalFormatting>
  <conditionalFormatting sqref="E90:E96">
    <cfRule type="cellIs" dxfId="55" priority="24" operator="lessThan">
      <formula>0</formula>
    </cfRule>
  </conditionalFormatting>
  <conditionalFormatting sqref="E98:E103">
    <cfRule type="cellIs" dxfId="54" priority="23" operator="lessThan">
      <formula>0</formula>
    </cfRule>
  </conditionalFormatting>
  <conditionalFormatting sqref="E105:E108">
    <cfRule type="cellIs" dxfId="53" priority="22" operator="lessThan">
      <formula>0</formula>
    </cfRule>
  </conditionalFormatting>
  <conditionalFormatting sqref="E110:E116">
    <cfRule type="cellIs" dxfId="52" priority="21" operator="lessThan">
      <formula>0</formula>
    </cfRule>
  </conditionalFormatting>
  <conditionalFormatting sqref="E118:E120">
    <cfRule type="cellIs" dxfId="51" priority="20" operator="lessThan">
      <formula>0</formula>
    </cfRule>
  </conditionalFormatting>
  <conditionalFormatting sqref="E122:E127">
    <cfRule type="cellIs" dxfId="50" priority="19" operator="lessThan">
      <formula>0</formula>
    </cfRule>
  </conditionalFormatting>
  <conditionalFormatting sqref="E129:E130">
    <cfRule type="cellIs" dxfId="49" priority="18" operator="lessThan">
      <formula>0</formula>
    </cfRule>
  </conditionalFormatting>
  <conditionalFormatting sqref="G13:G130">
    <cfRule type="cellIs" dxfId="48" priority="32" operator="equal">
      <formula>"Procured"</formula>
    </cfRule>
    <cfRule type="cellIs" dxfId="47" priority="33" operator="equal">
      <formula>"Procure"</formula>
    </cfRule>
  </conditionalFormatting>
  <conditionalFormatting sqref="I13:I130">
    <cfRule type="cellIs" dxfId="45" priority="2" operator="equal">
      <formula>"Y"</formula>
    </cfRule>
  </conditionalFormatting>
  <conditionalFormatting sqref="Y13:Y130">
    <cfRule type="cellIs" dxfId="44" priority="17" operator="greaterThan">
      <formula>0</formula>
    </cfRule>
  </conditionalFormatting>
  <conditionalFormatting sqref="AD13:AD19">
    <cfRule type="cellIs" dxfId="43" priority="16" operator="greaterThan">
      <formula>0</formula>
    </cfRule>
  </conditionalFormatting>
  <conditionalFormatting sqref="AD21:AD27">
    <cfRule type="cellIs" dxfId="42" priority="15" operator="greaterThan">
      <formula>0</formula>
    </cfRule>
  </conditionalFormatting>
  <conditionalFormatting sqref="AD29:AD32">
    <cfRule type="cellIs" dxfId="41" priority="14" operator="greaterThan">
      <formula>0</formula>
    </cfRule>
  </conditionalFormatting>
  <conditionalFormatting sqref="AD34:AD56">
    <cfRule type="cellIs" dxfId="40" priority="13" operator="greaterThan">
      <formula>0</formula>
    </cfRule>
  </conditionalFormatting>
  <conditionalFormatting sqref="AD58:AD64">
    <cfRule type="cellIs" dxfId="39" priority="12" operator="greaterThan">
      <formula>0</formula>
    </cfRule>
  </conditionalFormatting>
  <conditionalFormatting sqref="AD66:AD77">
    <cfRule type="cellIs" dxfId="38" priority="11" operator="greaterThan">
      <formula>0</formula>
    </cfRule>
  </conditionalFormatting>
  <conditionalFormatting sqref="AD79:AD88">
    <cfRule type="cellIs" dxfId="37" priority="10" operator="greaterThan">
      <formula>0</formula>
    </cfRule>
  </conditionalFormatting>
  <conditionalFormatting sqref="AD90:AD96">
    <cfRule type="cellIs" dxfId="36" priority="9" operator="greaterThan">
      <formula>0</formula>
    </cfRule>
  </conditionalFormatting>
  <conditionalFormatting sqref="AD98:AD103">
    <cfRule type="cellIs" dxfId="35" priority="8" operator="greaterThan">
      <formula>0</formula>
    </cfRule>
  </conditionalFormatting>
  <conditionalFormatting sqref="AD105:AD108">
    <cfRule type="cellIs" dxfId="34" priority="7" operator="greaterThan">
      <formula>0</formula>
    </cfRule>
  </conditionalFormatting>
  <conditionalFormatting sqref="AD110:AD116">
    <cfRule type="cellIs" dxfId="33" priority="6" operator="greaterThan">
      <formula>0</formula>
    </cfRule>
  </conditionalFormatting>
  <conditionalFormatting sqref="AD118:AD120">
    <cfRule type="cellIs" dxfId="32" priority="5" operator="greaterThan">
      <formula>0</formula>
    </cfRule>
  </conditionalFormatting>
  <conditionalFormatting sqref="AD122:AD127">
    <cfRule type="cellIs" dxfId="31" priority="4" operator="greaterThan">
      <formula>0</formula>
    </cfRule>
  </conditionalFormatting>
  <conditionalFormatting sqref="AD129:AD130">
    <cfRule type="cellIs" dxfId="30" priority="3" operator="greaterThan">
      <formula>0</formula>
    </cfRule>
  </conditionalFormatting>
  <printOptions horizontalCentered="1" gridLines="1"/>
  <pageMargins left="0.7" right="0.7" top="0.75" bottom="0.75" header="0" footer="0"/>
  <pageSetup fitToHeight="0" pageOrder="overThenDown" orientation="landscape" cellComments="atEnd"/>
  <extLst>
    <ext xmlns:x14="http://schemas.microsoft.com/office/spreadsheetml/2009/9/main" uri="{78C0D931-6437-407d-A8EE-F0AAD7539E65}">
      <x14:conditionalFormattings>
        <x14:conditionalFormatting xmlns:xm="http://schemas.microsoft.com/office/excel/2006/main">
          <x14:cfRule type="containsText" priority="1" operator="containsText" id="{B329F99C-A0B5-4CC5-8CBD-0ED0AC6DB0B4}">
            <xm:f>NOT(ISERROR(SEARCH("-",I13)))</xm:f>
            <xm:f>"-"</xm:f>
            <x14:dxf>
              <font>
                <color rgb="FF9C0006"/>
              </font>
              <fill>
                <patternFill>
                  <bgColor rgb="FFFFC7CE"/>
                </patternFill>
              </fill>
            </x14:dxf>
          </x14:cfRule>
          <xm:sqref>I13:I130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3946A22D-736C-44C7-83CC-79B0A1BEF139}">
          <x14:formula1>
            <xm:f>Domains!$G$4:$G$6</xm:f>
          </x14:formula1>
          <xm:sqref>G13:G130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09120-AA55-4AD7-97CC-B6F934316317}">
  <sheetPr>
    <outlinePr summaryBelow="0" summaryRight="0"/>
    <pageSetUpPr fitToPage="1"/>
  </sheetPr>
  <dimension ref="A1:P748"/>
  <sheetViews>
    <sheetView workbookViewId="0">
      <selection activeCell="C7" sqref="C7"/>
    </sheetView>
  </sheetViews>
  <sheetFormatPr defaultColWidth="12.59765625" defaultRowHeight="15" customHeight="1" x14ac:dyDescent="0.35"/>
  <cols>
    <col min="1" max="1" width="25.59765625" customWidth="1"/>
    <col min="2" max="2" width="11.1328125" style="30" customWidth="1"/>
    <col min="3" max="3" width="42.59765625" style="165" customWidth="1"/>
    <col min="4" max="4" width="12" style="47" customWidth="1"/>
    <col min="5" max="5" width="46.73046875" style="168" customWidth="1"/>
    <col min="6" max="6" width="39.265625" style="38" customWidth="1"/>
    <col min="7" max="7" width="13.265625" style="30" customWidth="1"/>
    <col min="8" max="8" width="16" style="65" customWidth="1"/>
    <col min="9" max="9" width="21.86328125" style="30" customWidth="1"/>
    <col min="10" max="10" width="10.86328125" customWidth="1"/>
    <col min="11" max="11" width="11.3984375" style="30" customWidth="1"/>
    <col min="12" max="12" width="12.59765625" customWidth="1"/>
    <col min="13" max="13" width="5.3984375" customWidth="1"/>
    <col min="16" max="16" width="12.59765625" style="38"/>
  </cols>
  <sheetData>
    <row r="1" spans="1:16" s="7" customFormat="1" ht="27.75" customHeight="1" x14ac:dyDescent="0.35">
      <c r="A1" s="10" t="str">
        <f xml:space="preserve"> General!A1</f>
        <v>Camp Name</v>
      </c>
      <c r="B1" s="155"/>
      <c r="C1" s="164"/>
      <c r="D1" s="158"/>
      <c r="E1" s="167"/>
      <c r="F1" s="37"/>
      <c r="G1" s="29"/>
      <c r="H1" s="64"/>
      <c r="I1" s="29"/>
      <c r="K1" s="29"/>
      <c r="P1" s="37"/>
    </row>
    <row r="2" spans="1:16" s="7" customFormat="1" ht="16.5" customHeight="1" x14ac:dyDescent="0.35">
      <c r="A2" s="9" t="s">
        <v>549</v>
      </c>
      <c r="B2" s="156"/>
      <c r="C2" s="164"/>
      <c r="D2" s="158"/>
      <c r="E2" s="167"/>
      <c r="F2" s="37"/>
      <c r="G2" s="29"/>
      <c r="H2" s="64"/>
      <c r="I2" s="29"/>
      <c r="K2" s="29"/>
      <c r="P2" s="37"/>
    </row>
    <row r="3" spans="1:16" ht="15.75" customHeight="1" x14ac:dyDescent="0.35"/>
    <row r="4" spans="1:16" ht="15.75" customHeight="1" x14ac:dyDescent="0.4">
      <c r="A4" s="154" t="s">
        <v>564</v>
      </c>
      <c r="B4" s="157"/>
    </row>
    <row r="5" spans="1:16" ht="15.75" customHeight="1" x14ac:dyDescent="0.4">
      <c r="A5" s="54" t="s">
        <v>557</v>
      </c>
      <c r="B5" s="52" t="s">
        <v>565</v>
      </c>
      <c r="C5" s="166" t="s">
        <v>579</v>
      </c>
      <c r="D5" s="51" t="s">
        <v>569</v>
      </c>
      <c r="E5" s="169" t="s">
        <v>558</v>
      </c>
      <c r="F5" s="55" t="s">
        <v>559</v>
      </c>
      <c r="G5" s="52" t="s">
        <v>560</v>
      </c>
    </row>
    <row r="6" spans="1:16" ht="12.75" x14ac:dyDescent="0.35">
      <c r="A6" s="159" t="s">
        <v>350</v>
      </c>
      <c r="B6" s="160" t="s">
        <v>567</v>
      </c>
      <c r="C6" s="161" t="s">
        <v>578</v>
      </c>
      <c r="D6" s="162" t="s">
        <v>572</v>
      </c>
      <c r="E6" s="170" t="s">
        <v>575</v>
      </c>
      <c r="F6" s="163" t="s">
        <v>576</v>
      </c>
      <c r="G6" s="97" t="s">
        <v>577</v>
      </c>
    </row>
    <row r="7" spans="1:16" ht="15.75" customHeight="1" x14ac:dyDescent="0.35"/>
    <row r="8" spans="1:16" ht="15.75" customHeight="1" x14ac:dyDescent="0.35"/>
    <row r="9" spans="1:16" ht="15.75" customHeight="1" x14ac:dyDescent="0.35"/>
    <row r="10" spans="1:16" ht="15.75" customHeight="1" x14ac:dyDescent="0.4">
      <c r="A10" s="154" t="s">
        <v>580</v>
      </c>
      <c r="B10" s="157"/>
    </row>
    <row r="11" spans="1:16" ht="15.75" customHeight="1" x14ac:dyDescent="0.4">
      <c r="A11" s="54" t="s">
        <v>557</v>
      </c>
      <c r="B11" s="52" t="s">
        <v>565</v>
      </c>
      <c r="C11" s="166" t="s">
        <v>579</v>
      </c>
      <c r="D11" s="51" t="s">
        <v>569</v>
      </c>
      <c r="E11" s="169" t="s">
        <v>558</v>
      </c>
      <c r="F11" s="55" t="s">
        <v>559</v>
      </c>
      <c r="G11" s="52" t="s">
        <v>560</v>
      </c>
    </row>
    <row r="12" spans="1:16" ht="15.75" customHeight="1" x14ac:dyDescent="0.35">
      <c r="A12" s="159" t="s">
        <v>350</v>
      </c>
      <c r="B12" s="160" t="s">
        <v>567</v>
      </c>
      <c r="C12" s="161" t="s">
        <v>578</v>
      </c>
      <c r="D12" s="162" t="s">
        <v>572</v>
      </c>
      <c r="E12" s="170" t="s">
        <v>575</v>
      </c>
      <c r="F12" s="163" t="s">
        <v>576</v>
      </c>
      <c r="G12" s="97" t="s">
        <v>577</v>
      </c>
    </row>
    <row r="13" spans="1:16" ht="15.75" customHeight="1" x14ac:dyDescent="0.35"/>
    <row r="14" spans="1:16" ht="15.75" customHeight="1" x14ac:dyDescent="0.35"/>
    <row r="15" spans="1:16" ht="15.75" customHeight="1" x14ac:dyDescent="0.35"/>
    <row r="16" spans="1:16" ht="15.75" customHeight="1" x14ac:dyDescent="0.4">
      <c r="A16" s="154" t="s">
        <v>581</v>
      </c>
      <c r="B16" s="157"/>
    </row>
    <row r="17" spans="1:7" ht="15.75" customHeight="1" x14ac:dyDescent="0.4">
      <c r="A17" s="54" t="s">
        <v>557</v>
      </c>
      <c r="B17" s="52" t="s">
        <v>565</v>
      </c>
      <c r="C17" s="166" t="s">
        <v>579</v>
      </c>
      <c r="D17" s="51" t="s">
        <v>569</v>
      </c>
      <c r="E17" s="169" t="s">
        <v>558</v>
      </c>
      <c r="F17" s="55" t="s">
        <v>559</v>
      </c>
      <c r="G17" s="52" t="s">
        <v>560</v>
      </c>
    </row>
    <row r="18" spans="1:7" ht="15.75" customHeight="1" x14ac:dyDescent="0.35">
      <c r="A18" s="159" t="s">
        <v>350</v>
      </c>
      <c r="B18" s="160" t="s">
        <v>567</v>
      </c>
      <c r="C18" s="161" t="s">
        <v>578</v>
      </c>
      <c r="D18" s="162" t="s">
        <v>572</v>
      </c>
      <c r="E18" s="170" t="s">
        <v>575</v>
      </c>
      <c r="F18" s="163" t="s">
        <v>576</v>
      </c>
      <c r="G18" s="97" t="s">
        <v>577</v>
      </c>
    </row>
    <row r="19" spans="1:7" ht="15.75" customHeight="1" x14ac:dyDescent="0.35"/>
    <row r="20" spans="1:7" ht="15.75" customHeight="1" x14ac:dyDescent="0.35"/>
    <row r="21" spans="1:7" ht="15.75" customHeight="1" x14ac:dyDescent="0.35"/>
    <row r="22" spans="1:7" ht="15.75" customHeight="1" x14ac:dyDescent="0.4">
      <c r="A22" s="154" t="s">
        <v>582</v>
      </c>
      <c r="B22" s="157"/>
    </row>
    <row r="23" spans="1:7" ht="15.75" customHeight="1" x14ac:dyDescent="0.4">
      <c r="A23" s="54" t="s">
        <v>557</v>
      </c>
      <c r="B23" s="52" t="s">
        <v>565</v>
      </c>
      <c r="C23" s="166" t="s">
        <v>579</v>
      </c>
      <c r="D23" s="51" t="s">
        <v>569</v>
      </c>
      <c r="E23" s="169" t="s">
        <v>558</v>
      </c>
      <c r="F23" s="55" t="s">
        <v>559</v>
      </c>
      <c r="G23" s="52" t="s">
        <v>560</v>
      </c>
    </row>
    <row r="24" spans="1:7" ht="15.75" customHeight="1" x14ac:dyDescent="0.35">
      <c r="A24" s="159" t="s">
        <v>350</v>
      </c>
      <c r="B24" s="160" t="s">
        <v>567</v>
      </c>
      <c r="C24" s="161" t="s">
        <v>578</v>
      </c>
      <c r="D24" s="162" t="s">
        <v>572</v>
      </c>
      <c r="E24" s="170" t="s">
        <v>575</v>
      </c>
      <c r="F24" s="163" t="s">
        <v>576</v>
      </c>
      <c r="G24" s="97" t="s">
        <v>577</v>
      </c>
    </row>
    <row r="25" spans="1:7" ht="15.75" customHeight="1" x14ac:dyDescent="0.35"/>
    <row r="26" spans="1:7" ht="15.75" customHeight="1" x14ac:dyDescent="0.35"/>
    <row r="27" spans="1:7" ht="15.75" customHeight="1" x14ac:dyDescent="0.35"/>
    <row r="28" spans="1:7" ht="15.75" customHeight="1" x14ac:dyDescent="0.4">
      <c r="A28" s="154" t="s">
        <v>583</v>
      </c>
      <c r="B28" s="157"/>
    </row>
    <row r="29" spans="1:7" ht="15.75" customHeight="1" x14ac:dyDescent="0.4">
      <c r="A29" s="54" t="s">
        <v>557</v>
      </c>
      <c r="B29" s="52" t="s">
        <v>565</v>
      </c>
      <c r="C29" s="166" t="s">
        <v>579</v>
      </c>
      <c r="D29" s="51" t="s">
        <v>569</v>
      </c>
      <c r="E29" s="169" t="s">
        <v>558</v>
      </c>
      <c r="F29" s="55" t="s">
        <v>559</v>
      </c>
      <c r="G29" s="52" t="s">
        <v>560</v>
      </c>
    </row>
    <row r="30" spans="1:7" ht="15.75" customHeight="1" x14ac:dyDescent="0.35">
      <c r="A30" s="159" t="s">
        <v>350</v>
      </c>
      <c r="B30" s="160" t="s">
        <v>567</v>
      </c>
      <c r="C30" s="161" t="s">
        <v>578</v>
      </c>
      <c r="D30" s="162" t="s">
        <v>572</v>
      </c>
      <c r="E30" s="170" t="s">
        <v>575</v>
      </c>
      <c r="F30" s="163" t="s">
        <v>576</v>
      </c>
      <c r="G30" s="97" t="s">
        <v>577</v>
      </c>
    </row>
    <row r="31" spans="1:7" ht="15.75" customHeight="1" x14ac:dyDescent="0.35"/>
    <row r="32" spans="1:7"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sheetData>
  <conditionalFormatting sqref="B6">
    <cfRule type="cellIs" dxfId="29" priority="28" operator="equal">
      <formula>"Neutral"</formula>
    </cfRule>
    <cfRule type="cellIs" dxfId="28" priority="29" operator="equal">
      <formula>"Negative"</formula>
    </cfRule>
    <cfRule type="cellIs" dxfId="27" priority="30" operator="equal">
      <formula>"Positive"</formula>
    </cfRule>
  </conditionalFormatting>
  <conditionalFormatting sqref="B12">
    <cfRule type="cellIs" dxfId="26" priority="22" operator="equal">
      <formula>"Neutral"</formula>
    </cfRule>
    <cfRule type="cellIs" dxfId="25" priority="23" operator="equal">
      <formula>"Negative"</formula>
    </cfRule>
    <cfRule type="cellIs" dxfId="24" priority="24" operator="equal">
      <formula>"Positive"</formula>
    </cfRule>
  </conditionalFormatting>
  <conditionalFormatting sqref="B18">
    <cfRule type="cellIs" dxfId="23" priority="16" operator="equal">
      <formula>"Neutral"</formula>
    </cfRule>
    <cfRule type="cellIs" dxfId="22" priority="17" operator="equal">
      <formula>"Negative"</formula>
    </cfRule>
    <cfRule type="cellIs" dxfId="21" priority="18" operator="equal">
      <formula>"Positive"</formula>
    </cfRule>
  </conditionalFormatting>
  <conditionalFormatting sqref="B24">
    <cfRule type="cellIs" dxfId="20" priority="10" operator="equal">
      <formula>"Neutral"</formula>
    </cfRule>
    <cfRule type="cellIs" dxfId="19" priority="11" operator="equal">
      <formula>"Negative"</formula>
    </cfRule>
    <cfRule type="cellIs" dxfId="18" priority="12" operator="equal">
      <formula>"Positive"</formula>
    </cfRule>
  </conditionalFormatting>
  <conditionalFormatting sqref="B30">
    <cfRule type="cellIs" dxfId="17" priority="4" operator="equal">
      <formula>"Neutral"</formula>
    </cfRule>
    <cfRule type="cellIs" dxfId="16" priority="5" operator="equal">
      <formula>"Negative"</formula>
    </cfRule>
    <cfRule type="cellIs" dxfId="15" priority="6" operator="equal">
      <formula>"Positive"</formula>
    </cfRule>
  </conditionalFormatting>
  <conditionalFormatting sqref="D6">
    <cfRule type="cellIs" dxfId="14" priority="25" operator="equal">
      <formula>"Adjust"</formula>
    </cfRule>
    <cfRule type="cellIs" dxfId="13" priority="26" operator="equal">
      <formula>"Avoid"</formula>
    </cfRule>
    <cfRule type="cellIs" dxfId="12" priority="27" operator="equal">
      <formula>"Repeat"</formula>
    </cfRule>
  </conditionalFormatting>
  <conditionalFormatting sqref="D12">
    <cfRule type="cellIs" dxfId="11" priority="19" operator="equal">
      <formula>"Adjust"</formula>
    </cfRule>
    <cfRule type="cellIs" dxfId="10" priority="20" operator="equal">
      <formula>"Avoid"</formula>
    </cfRule>
    <cfRule type="cellIs" dxfId="9" priority="21" operator="equal">
      <formula>"Repeat"</formula>
    </cfRule>
  </conditionalFormatting>
  <conditionalFormatting sqref="D18">
    <cfRule type="cellIs" dxfId="8" priority="13" operator="equal">
      <formula>"Adjust"</formula>
    </cfRule>
    <cfRule type="cellIs" dxfId="7" priority="14" operator="equal">
      <formula>"Avoid"</formula>
    </cfRule>
    <cfRule type="cellIs" dxfId="6" priority="15" operator="equal">
      <formula>"Repeat"</formula>
    </cfRule>
  </conditionalFormatting>
  <conditionalFormatting sqref="D24">
    <cfRule type="cellIs" dxfId="5" priority="7" operator="equal">
      <formula>"Adjust"</formula>
    </cfRule>
    <cfRule type="cellIs" dxfId="4" priority="8" operator="equal">
      <formula>"Avoid"</formula>
    </cfRule>
    <cfRule type="cellIs" dxfId="3" priority="9" operator="equal">
      <formula>"Repeat"</formula>
    </cfRule>
  </conditionalFormatting>
  <conditionalFormatting sqref="D30">
    <cfRule type="cellIs" dxfId="2" priority="1" operator="equal">
      <formula>"Adjust"</formula>
    </cfRule>
    <cfRule type="cellIs" dxfId="1" priority="2" operator="equal">
      <formula>"Avoid"</formula>
    </cfRule>
    <cfRule type="cellIs" dxfId="0" priority="3" operator="equal">
      <formula>"Repeat"</formula>
    </cfRule>
  </conditionalFormatting>
  <printOptions horizontalCentered="1" gridLines="1"/>
  <pageMargins left="0.7" right="0.7" top="0.75" bottom="0.75" header="0" footer="0"/>
  <pageSetup fitToHeight="0" pageOrder="overThenDown" orientation="landscape" cellComments="atEnd"/>
  <extLst>
    <ext xmlns:x14="http://schemas.microsoft.com/office/spreadsheetml/2009/9/main" uri="{CCE6A557-97BC-4b89-ADB6-D9C93CAAB3DF}">
      <x14:dataValidations xmlns:xm="http://schemas.microsoft.com/office/excel/2006/main" count="3">
        <x14:dataValidation type="list" allowBlank="1" showInputMessage="1" showErrorMessage="1" xr:uid="{9C18403C-9475-463F-9CC3-6ED09206C922}">
          <x14:formula1>
            <xm:f>Domains!$H$4:$H$18</xm:f>
          </x14:formula1>
          <xm:sqref>A6 A12 A18 A24 A30</xm:sqref>
        </x14:dataValidation>
        <x14:dataValidation type="list" allowBlank="1" showInputMessage="1" showErrorMessage="1" xr:uid="{8D0BD639-0601-4602-90E3-647D245A9EA6}">
          <x14:formula1>
            <xm:f>Domains!$I$4:$I$6</xm:f>
          </x14:formula1>
          <xm:sqref>B6 B12 B18 B24 B30</xm:sqref>
        </x14:dataValidation>
        <x14:dataValidation type="list" allowBlank="1" showInputMessage="1" showErrorMessage="1" xr:uid="{9CEB7A7B-9547-4D53-BD9C-D5937A8C4A4F}">
          <x14:formula1>
            <xm:f>Domains!$J$4:$J$6</xm:f>
          </x14:formula1>
          <xm:sqref>D6 D12 D18 D24 D30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BF743-43AD-420A-8D20-B0031814ACDA}">
  <dimension ref="A1:J21"/>
  <sheetViews>
    <sheetView workbookViewId="0">
      <selection activeCell="J7" sqref="J7"/>
    </sheetView>
  </sheetViews>
  <sheetFormatPr defaultRowHeight="12.75" x14ac:dyDescent="0.35"/>
  <cols>
    <col min="1" max="1" width="20.59765625" customWidth="1"/>
    <col min="2" max="2" width="17.59765625" customWidth="1"/>
    <col min="3" max="3" width="19.265625" customWidth="1"/>
    <col min="4" max="4" width="18.59765625" customWidth="1"/>
    <col min="5" max="5" width="16.265625" bestFit="1" customWidth="1"/>
    <col min="6" max="6" width="21.73046875" customWidth="1"/>
    <col min="7" max="7" width="25.73046875" customWidth="1"/>
    <col min="8" max="8" width="16.3984375" customWidth="1"/>
    <col min="9" max="9" width="12.86328125" customWidth="1"/>
    <col min="10" max="10" width="16.86328125" customWidth="1"/>
  </cols>
  <sheetData>
    <row r="1" spans="1:10" ht="17.649999999999999" x14ac:dyDescent="0.5">
      <c r="A1" s="96" t="s">
        <v>225</v>
      </c>
    </row>
    <row r="3" spans="1:10" ht="13.15" x14ac:dyDescent="0.4">
      <c r="A3" s="12" t="s">
        <v>226</v>
      </c>
      <c r="B3" s="12" t="s">
        <v>228</v>
      </c>
      <c r="C3" s="12" t="s">
        <v>230</v>
      </c>
      <c r="D3" s="12" t="s">
        <v>240</v>
      </c>
      <c r="E3" s="12" t="s">
        <v>246</v>
      </c>
      <c r="F3" s="12" t="s">
        <v>251</v>
      </c>
      <c r="G3" s="12" t="s">
        <v>411</v>
      </c>
      <c r="H3" s="12" t="s">
        <v>550</v>
      </c>
      <c r="I3" s="12" t="s">
        <v>566</v>
      </c>
      <c r="J3" s="12" t="s">
        <v>571</v>
      </c>
    </row>
    <row r="4" spans="1:10" x14ac:dyDescent="0.35">
      <c r="A4" s="46" t="s">
        <v>147</v>
      </c>
      <c r="B4" s="5" t="s">
        <v>205</v>
      </c>
      <c r="C4" s="5" t="s">
        <v>216</v>
      </c>
      <c r="D4" s="5" t="s">
        <v>30</v>
      </c>
      <c r="E4" s="5" t="s">
        <v>30</v>
      </c>
      <c r="F4" s="5" t="s">
        <v>207</v>
      </c>
      <c r="G4" s="5" t="s">
        <v>25</v>
      </c>
      <c r="H4" s="5" t="s">
        <v>553</v>
      </c>
      <c r="I4" s="5" t="s">
        <v>567</v>
      </c>
      <c r="J4" s="5" t="s">
        <v>572</v>
      </c>
    </row>
    <row r="5" spans="1:10" x14ac:dyDescent="0.35">
      <c r="A5" s="44" t="s">
        <v>148</v>
      </c>
      <c r="B5" s="5" t="s">
        <v>209</v>
      </c>
      <c r="C5" s="5" t="s">
        <v>206</v>
      </c>
      <c r="D5" s="5" t="s">
        <v>173</v>
      </c>
      <c r="E5" s="5"/>
      <c r="F5" s="5" t="s">
        <v>252</v>
      </c>
      <c r="G5" s="5" t="s">
        <v>412</v>
      </c>
      <c r="H5" s="5" t="s">
        <v>489</v>
      </c>
      <c r="I5" s="5" t="s">
        <v>568</v>
      </c>
      <c r="J5" s="5" t="s">
        <v>573</v>
      </c>
    </row>
    <row r="6" spans="1:10" x14ac:dyDescent="0.35">
      <c r="A6" s="44" t="s">
        <v>160</v>
      </c>
      <c r="B6" s="5" t="s">
        <v>229</v>
      </c>
      <c r="C6" s="5" t="s">
        <v>214</v>
      </c>
      <c r="D6" s="5" t="s">
        <v>241</v>
      </c>
      <c r="F6" s="5" t="s">
        <v>212</v>
      </c>
      <c r="H6" s="5" t="s">
        <v>563</v>
      </c>
      <c r="I6" s="5" t="s">
        <v>570</v>
      </c>
      <c r="J6" s="5" t="s">
        <v>574</v>
      </c>
    </row>
    <row r="7" spans="1:10" x14ac:dyDescent="0.35">
      <c r="A7" s="44" t="s">
        <v>146</v>
      </c>
      <c r="C7" s="5" t="s">
        <v>215</v>
      </c>
      <c r="H7" s="5" t="s">
        <v>555</v>
      </c>
    </row>
    <row r="8" spans="1:10" x14ac:dyDescent="0.35">
      <c r="A8" s="44" t="s">
        <v>150</v>
      </c>
      <c r="C8" s="5" t="s">
        <v>231</v>
      </c>
      <c r="H8" s="5" t="s">
        <v>556</v>
      </c>
    </row>
    <row r="9" spans="1:10" x14ac:dyDescent="0.35">
      <c r="A9" s="44" t="s">
        <v>153</v>
      </c>
      <c r="C9" s="5" t="s">
        <v>198</v>
      </c>
      <c r="H9" s="5" t="s">
        <v>554</v>
      </c>
    </row>
    <row r="10" spans="1:10" x14ac:dyDescent="0.35">
      <c r="A10" s="44" t="s">
        <v>145</v>
      </c>
      <c r="C10" s="5" t="s">
        <v>232</v>
      </c>
      <c r="H10" s="5" t="s">
        <v>522</v>
      </c>
    </row>
    <row r="11" spans="1:10" x14ac:dyDescent="0.35">
      <c r="A11" s="44" t="s">
        <v>149</v>
      </c>
      <c r="C11" s="5" t="s">
        <v>233</v>
      </c>
      <c r="H11" s="5" t="s">
        <v>551</v>
      </c>
    </row>
    <row r="12" spans="1:10" x14ac:dyDescent="0.35">
      <c r="A12" s="44" t="s">
        <v>152</v>
      </c>
      <c r="C12" s="5" t="s">
        <v>234</v>
      </c>
      <c r="H12" s="5" t="s">
        <v>561</v>
      </c>
    </row>
    <row r="13" spans="1:10" x14ac:dyDescent="0.35">
      <c r="A13" s="44" t="s">
        <v>191</v>
      </c>
      <c r="C13" s="5" t="s">
        <v>235</v>
      </c>
      <c r="H13" s="5" t="s">
        <v>552</v>
      </c>
    </row>
    <row r="14" spans="1:10" x14ac:dyDescent="0.35">
      <c r="A14" s="5" t="s">
        <v>154</v>
      </c>
      <c r="C14" s="5" t="s">
        <v>236</v>
      </c>
      <c r="H14" s="5" t="s">
        <v>562</v>
      </c>
    </row>
    <row r="15" spans="1:10" x14ac:dyDescent="0.35">
      <c r="C15" s="5" t="s">
        <v>213</v>
      </c>
      <c r="H15" s="5" t="s">
        <v>77</v>
      </c>
    </row>
    <row r="16" spans="1:10" x14ac:dyDescent="0.35">
      <c r="C16" s="5" t="s">
        <v>210</v>
      </c>
      <c r="H16" s="5" t="s">
        <v>548</v>
      </c>
    </row>
    <row r="17" spans="3:8" x14ac:dyDescent="0.35">
      <c r="C17" s="5" t="s">
        <v>211</v>
      </c>
      <c r="H17" s="5" t="s">
        <v>461</v>
      </c>
    </row>
    <row r="18" spans="3:8" x14ac:dyDescent="0.35">
      <c r="C18" s="5" t="s">
        <v>219</v>
      </c>
      <c r="H18" s="5" t="s">
        <v>350</v>
      </c>
    </row>
    <row r="19" spans="3:8" x14ac:dyDescent="0.35">
      <c r="C19" s="5" t="s">
        <v>217</v>
      </c>
    </row>
    <row r="20" spans="3:8" x14ac:dyDescent="0.35">
      <c r="C20" s="5" t="s">
        <v>237</v>
      </c>
    </row>
    <row r="21" spans="3:8" x14ac:dyDescent="0.35">
      <c r="C21" s="5" t="s">
        <v>238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F0F22-FA9B-4B62-B1AF-477CD44DA9C5}">
  <sheetPr>
    <outlinePr summaryBelow="0" summaryRight="0"/>
    <pageSetUpPr fitToPage="1"/>
  </sheetPr>
  <dimension ref="A1:H969"/>
  <sheetViews>
    <sheetView workbookViewId="0">
      <selection activeCell="E14" sqref="E14"/>
    </sheetView>
  </sheetViews>
  <sheetFormatPr defaultColWidth="12.59765625" defaultRowHeight="15" customHeight="1" x14ac:dyDescent="0.35"/>
  <cols>
    <col min="1" max="1" width="13.265625" customWidth="1"/>
    <col min="2" max="7" width="20.73046875" customWidth="1"/>
  </cols>
  <sheetData>
    <row r="1" spans="1:8" s="7" customFormat="1" ht="27.75" customHeight="1" x14ac:dyDescent="0.35">
      <c r="A1" s="10" t="str">
        <f xml:space="preserve"> General!A1</f>
        <v>Camp Name</v>
      </c>
      <c r="B1" s="8"/>
    </row>
    <row r="2" spans="1:8" s="7" customFormat="1" ht="16.5" customHeight="1" x14ac:dyDescent="0.35">
      <c r="A2" s="9" t="s">
        <v>77</v>
      </c>
      <c r="B2" s="8"/>
    </row>
    <row r="3" spans="1:8" ht="15.75" customHeight="1" x14ac:dyDescent="0.35"/>
    <row r="4" spans="1:8" ht="15.75" customHeight="1" x14ac:dyDescent="0.4">
      <c r="A4" s="12" t="s">
        <v>78</v>
      </c>
      <c r="B4" s="13" t="s">
        <v>12</v>
      </c>
      <c r="C4" s="14" t="s">
        <v>13</v>
      </c>
      <c r="D4" s="15" t="s">
        <v>14</v>
      </c>
      <c r="E4" s="16" t="s">
        <v>15</v>
      </c>
      <c r="F4" s="17" t="s">
        <v>80</v>
      </c>
      <c r="G4" s="18" t="s">
        <v>81</v>
      </c>
    </row>
    <row r="5" spans="1:8" ht="15.75" customHeight="1" x14ac:dyDescent="0.35">
      <c r="A5" s="11">
        <v>0.25</v>
      </c>
      <c r="B5" s="19"/>
      <c r="C5" s="19"/>
      <c r="D5" s="19"/>
      <c r="E5" s="19"/>
      <c r="F5" s="20"/>
      <c r="G5" s="20"/>
      <c r="H5" s="3"/>
    </row>
    <row r="6" spans="1:8" ht="15.75" customHeight="1" x14ac:dyDescent="0.35">
      <c r="A6" s="11">
        <v>0.29166666666666669</v>
      </c>
      <c r="B6" s="19"/>
      <c r="C6" s="19"/>
      <c r="D6" s="19"/>
      <c r="E6" s="19"/>
      <c r="F6" s="21"/>
      <c r="G6" s="19"/>
      <c r="H6" s="2"/>
    </row>
    <row r="7" spans="1:8" ht="15.75" customHeight="1" x14ac:dyDescent="0.35">
      <c r="A7" s="11">
        <v>0.33333333333333331</v>
      </c>
      <c r="B7" s="19"/>
      <c r="C7" s="19"/>
      <c r="D7" s="19"/>
      <c r="E7" s="19"/>
      <c r="F7" s="21"/>
      <c r="G7" s="19"/>
    </row>
    <row r="8" spans="1:8" ht="15.75" customHeight="1" x14ac:dyDescent="0.35">
      <c r="A8" s="11">
        <v>0.375</v>
      </c>
      <c r="B8" s="19"/>
      <c r="C8" s="19"/>
      <c r="D8" s="19"/>
      <c r="E8" s="19"/>
      <c r="F8" s="19"/>
      <c r="G8" s="19"/>
    </row>
    <row r="9" spans="1:8" ht="15.75" customHeight="1" x14ac:dyDescent="0.35">
      <c r="A9" s="11">
        <v>0.41666666666666702</v>
      </c>
      <c r="B9" s="19"/>
      <c r="C9" s="19"/>
      <c r="D9" s="19"/>
      <c r="E9" s="19"/>
      <c r="F9" s="19"/>
      <c r="G9" s="19"/>
    </row>
    <row r="10" spans="1:8" ht="15.75" customHeight="1" x14ac:dyDescent="0.35">
      <c r="A10" s="11">
        <v>0.45833333333333298</v>
      </c>
      <c r="B10" s="19"/>
      <c r="C10" s="19"/>
      <c r="D10" s="19"/>
      <c r="E10" s="19"/>
      <c r="F10" s="19"/>
      <c r="G10" s="19"/>
    </row>
    <row r="11" spans="1:8" ht="15.75" customHeight="1" x14ac:dyDescent="0.35">
      <c r="A11" s="11">
        <v>0.5</v>
      </c>
      <c r="B11" s="19"/>
      <c r="C11" s="19"/>
      <c r="D11" s="19"/>
      <c r="E11" s="19"/>
      <c r="F11" s="19"/>
      <c r="G11" s="19"/>
    </row>
    <row r="12" spans="1:8" ht="15.75" customHeight="1" x14ac:dyDescent="0.35">
      <c r="A12" s="11">
        <v>0.54166666666666696</v>
      </c>
      <c r="B12" s="19"/>
      <c r="C12" s="19"/>
      <c r="D12" s="19"/>
      <c r="E12" s="19"/>
      <c r="F12" s="19"/>
      <c r="G12" s="19"/>
    </row>
    <row r="13" spans="1:8" ht="15.75" customHeight="1" x14ac:dyDescent="0.35">
      <c r="A13" s="11">
        <v>0.58333333333333304</v>
      </c>
      <c r="B13" s="19"/>
      <c r="C13" s="19"/>
      <c r="D13" s="19"/>
      <c r="E13" s="19"/>
      <c r="F13" s="19"/>
      <c r="G13" s="19"/>
    </row>
    <row r="14" spans="1:8" ht="15.75" customHeight="1" x14ac:dyDescent="0.35">
      <c r="A14" s="11">
        <v>0.625</v>
      </c>
      <c r="B14" s="19"/>
      <c r="C14" s="19"/>
      <c r="D14" s="19"/>
      <c r="E14" s="19"/>
      <c r="F14" s="19"/>
      <c r="G14" s="19"/>
    </row>
    <row r="15" spans="1:8" ht="15.75" customHeight="1" x14ac:dyDescent="0.35">
      <c r="A15" s="11">
        <v>0.66666666666666696</v>
      </c>
      <c r="B15" s="19"/>
      <c r="C15" s="19"/>
      <c r="D15" s="19"/>
      <c r="E15" s="19"/>
      <c r="F15" s="19"/>
      <c r="G15" s="19"/>
    </row>
    <row r="16" spans="1:8" ht="15.75" customHeight="1" x14ac:dyDescent="0.35">
      <c r="A16" s="11">
        <v>0.70833333333333304</v>
      </c>
      <c r="B16" s="19"/>
      <c r="C16" s="19"/>
      <c r="D16" s="19"/>
      <c r="E16" s="19"/>
      <c r="F16" s="19"/>
      <c r="G16" s="19"/>
    </row>
    <row r="17" spans="1:7" ht="15.75" customHeight="1" x14ac:dyDescent="0.35">
      <c r="A17" s="11">
        <v>0.75</v>
      </c>
      <c r="B17" s="19"/>
      <c r="C17" s="19"/>
      <c r="D17" s="19"/>
      <c r="E17" s="19"/>
      <c r="F17" s="19"/>
      <c r="G17" s="19"/>
    </row>
    <row r="18" spans="1:7" ht="15.75" customHeight="1" x14ac:dyDescent="0.35">
      <c r="A18" s="11">
        <v>0.79166666666666696</v>
      </c>
      <c r="B18" s="19"/>
      <c r="C18" s="19"/>
      <c r="D18" s="19"/>
      <c r="E18" s="19"/>
      <c r="F18" s="19"/>
      <c r="G18" s="19"/>
    </row>
    <row r="19" spans="1:7" ht="15.75" customHeight="1" x14ac:dyDescent="0.35">
      <c r="A19" s="11">
        <v>0.83333333333333304</v>
      </c>
      <c r="B19" s="19"/>
      <c r="C19" s="19"/>
      <c r="D19" s="19"/>
      <c r="E19" s="19"/>
      <c r="F19" s="19"/>
      <c r="G19" s="19"/>
    </row>
    <row r="20" spans="1:7" ht="15.75" customHeight="1" x14ac:dyDescent="0.35">
      <c r="A20" s="11">
        <v>0.875</v>
      </c>
      <c r="B20" s="19"/>
      <c r="C20" s="19"/>
      <c r="D20" s="19"/>
      <c r="E20" s="19"/>
      <c r="F20" s="19"/>
      <c r="G20" s="19"/>
    </row>
    <row r="21" spans="1:7" ht="15.75" customHeight="1" x14ac:dyDescent="0.35">
      <c r="A21" s="11">
        <v>0.91666666666666696</v>
      </c>
      <c r="B21" s="19"/>
      <c r="C21" s="19"/>
      <c r="D21" s="19"/>
      <c r="E21" s="19"/>
      <c r="F21" s="19"/>
      <c r="G21" s="19"/>
    </row>
    <row r="22" spans="1:7" ht="15.75" customHeight="1" x14ac:dyDescent="0.35">
      <c r="A22" s="11">
        <v>0.95833333333333304</v>
      </c>
      <c r="B22" s="19"/>
      <c r="C22" s="19"/>
      <c r="D22" s="19"/>
      <c r="E22" s="19"/>
      <c r="F22" s="19"/>
      <c r="G22" s="19"/>
    </row>
    <row r="23" spans="1:7" ht="15.75" customHeight="1" x14ac:dyDescent="0.35"/>
    <row r="24" spans="1:7" ht="15.75" customHeight="1" x14ac:dyDescent="0.4">
      <c r="A24" s="12" t="s">
        <v>82</v>
      </c>
      <c r="B24" s="13" t="s">
        <v>12</v>
      </c>
      <c r="C24" s="14" t="s">
        <v>13</v>
      </c>
      <c r="D24" s="15" t="s">
        <v>14</v>
      </c>
      <c r="E24" s="16" t="s">
        <v>15</v>
      </c>
      <c r="F24" s="17" t="s">
        <v>80</v>
      </c>
      <c r="G24" s="18" t="s">
        <v>81</v>
      </c>
    </row>
    <row r="25" spans="1:7" ht="15.75" customHeight="1" x14ac:dyDescent="0.35">
      <c r="A25" s="11">
        <v>0.25</v>
      </c>
      <c r="B25" s="19"/>
      <c r="C25" s="19"/>
      <c r="D25" s="19"/>
      <c r="E25" s="19"/>
      <c r="F25" s="20"/>
      <c r="G25" s="20"/>
    </row>
    <row r="26" spans="1:7" ht="15.75" customHeight="1" x14ac:dyDescent="0.35">
      <c r="A26" s="11">
        <v>0.29166666666666669</v>
      </c>
      <c r="B26" s="19"/>
      <c r="C26" s="19"/>
      <c r="D26" s="19"/>
      <c r="E26" s="19"/>
      <c r="F26" s="21"/>
      <c r="G26" s="19"/>
    </row>
    <row r="27" spans="1:7" ht="15.75" customHeight="1" x14ac:dyDescent="0.35">
      <c r="A27" s="11">
        <v>0.33333333333333331</v>
      </c>
      <c r="B27" s="19"/>
      <c r="C27" s="19"/>
      <c r="D27" s="19"/>
      <c r="E27" s="19"/>
      <c r="F27" s="21"/>
      <c r="G27" s="19"/>
    </row>
    <row r="28" spans="1:7" ht="15.75" customHeight="1" x14ac:dyDescent="0.35">
      <c r="A28" s="11">
        <v>0.375</v>
      </c>
      <c r="B28" s="19"/>
      <c r="C28" s="19"/>
      <c r="D28" s="19"/>
      <c r="E28" s="19"/>
      <c r="F28" s="19"/>
      <c r="G28" s="19"/>
    </row>
    <row r="29" spans="1:7" ht="15.75" customHeight="1" x14ac:dyDescent="0.35">
      <c r="A29" s="11">
        <v>0.41666666666666702</v>
      </c>
      <c r="B29" s="19"/>
      <c r="C29" s="19"/>
      <c r="D29" s="19"/>
      <c r="E29" s="19"/>
      <c r="F29" s="19"/>
      <c r="G29" s="19"/>
    </row>
    <row r="30" spans="1:7" ht="15.75" customHeight="1" x14ac:dyDescent="0.35">
      <c r="A30" s="11">
        <v>0.45833333333333298</v>
      </c>
      <c r="B30" s="19"/>
      <c r="C30" s="19"/>
      <c r="D30" s="19"/>
      <c r="E30" s="19"/>
      <c r="F30" s="19"/>
      <c r="G30" s="19"/>
    </row>
    <row r="31" spans="1:7" ht="15.75" customHeight="1" x14ac:dyDescent="0.35">
      <c r="A31" s="11">
        <v>0.5</v>
      </c>
      <c r="B31" s="19"/>
      <c r="C31" s="19"/>
      <c r="D31" s="19"/>
      <c r="E31" s="19"/>
      <c r="F31" s="19"/>
      <c r="G31" s="19"/>
    </row>
    <row r="32" spans="1:7" ht="15.75" customHeight="1" x14ac:dyDescent="0.35">
      <c r="A32" s="11">
        <v>0.54166666666666696</v>
      </c>
      <c r="B32" s="19"/>
      <c r="C32" s="19"/>
      <c r="D32" s="19"/>
      <c r="E32" s="19"/>
      <c r="F32" s="19"/>
      <c r="G32" s="19"/>
    </row>
    <row r="33" spans="1:7" ht="15.75" customHeight="1" x14ac:dyDescent="0.35">
      <c r="A33" s="11">
        <v>0.58333333333333304</v>
      </c>
      <c r="B33" s="19"/>
      <c r="C33" s="19"/>
      <c r="D33" s="19"/>
      <c r="E33" s="19"/>
      <c r="F33" s="19"/>
      <c r="G33" s="19"/>
    </row>
    <row r="34" spans="1:7" ht="15.75" customHeight="1" x14ac:dyDescent="0.35">
      <c r="A34" s="11">
        <v>0.625</v>
      </c>
      <c r="B34" s="19"/>
      <c r="C34" s="19"/>
      <c r="D34" s="19"/>
      <c r="E34" s="19"/>
      <c r="F34" s="19"/>
      <c r="G34" s="19"/>
    </row>
    <row r="35" spans="1:7" ht="15.75" customHeight="1" x14ac:dyDescent="0.35">
      <c r="A35" s="11">
        <v>0.66666666666666696</v>
      </c>
      <c r="B35" s="19"/>
      <c r="C35" s="19"/>
      <c r="D35" s="19"/>
      <c r="E35" s="19"/>
      <c r="F35" s="19"/>
      <c r="G35" s="19"/>
    </row>
    <row r="36" spans="1:7" ht="15.75" customHeight="1" x14ac:dyDescent="0.35">
      <c r="A36" s="11">
        <v>0.70833333333333304</v>
      </c>
      <c r="B36" s="19"/>
      <c r="C36" s="19"/>
      <c r="D36" s="19"/>
      <c r="E36" s="19"/>
      <c r="F36" s="19"/>
      <c r="G36" s="19"/>
    </row>
    <row r="37" spans="1:7" ht="15.75" customHeight="1" x14ac:dyDescent="0.35">
      <c r="A37" s="11">
        <v>0.75</v>
      </c>
      <c r="B37" s="19"/>
      <c r="C37" s="19"/>
      <c r="D37" s="19"/>
      <c r="E37" s="19"/>
      <c r="F37" s="19"/>
      <c r="G37" s="19"/>
    </row>
    <row r="38" spans="1:7" ht="15.75" customHeight="1" x14ac:dyDescent="0.35">
      <c r="A38" s="11">
        <v>0.79166666666666696</v>
      </c>
      <c r="B38" s="19"/>
      <c r="C38" s="19"/>
      <c r="D38" s="19"/>
      <c r="E38" s="19"/>
      <c r="F38" s="19"/>
      <c r="G38" s="19"/>
    </row>
    <row r="39" spans="1:7" ht="15.75" customHeight="1" x14ac:dyDescent="0.35">
      <c r="A39" s="11">
        <v>0.83333333333333304</v>
      </c>
      <c r="B39" s="19"/>
      <c r="C39" s="19"/>
      <c r="D39" s="19"/>
      <c r="E39" s="19"/>
      <c r="F39" s="19"/>
      <c r="G39" s="19"/>
    </row>
    <row r="40" spans="1:7" ht="15.75" customHeight="1" x14ac:dyDescent="0.35">
      <c r="A40" s="11">
        <v>0.875</v>
      </c>
      <c r="B40" s="19"/>
      <c r="C40" s="19"/>
      <c r="D40" s="19"/>
      <c r="E40" s="19"/>
      <c r="F40" s="19"/>
      <c r="G40" s="19"/>
    </row>
    <row r="41" spans="1:7" ht="15.75" customHeight="1" x14ac:dyDescent="0.35">
      <c r="A41" s="11">
        <v>0.91666666666666696</v>
      </c>
      <c r="B41" s="19"/>
      <c r="C41" s="19"/>
      <c r="D41" s="19"/>
      <c r="E41" s="19"/>
      <c r="F41" s="19"/>
      <c r="G41" s="19"/>
    </row>
    <row r="42" spans="1:7" ht="15.75" customHeight="1" x14ac:dyDescent="0.35">
      <c r="A42" s="11">
        <v>0.95833333333333304</v>
      </c>
      <c r="B42" s="19"/>
      <c r="C42" s="19"/>
      <c r="D42" s="19"/>
      <c r="E42" s="19"/>
      <c r="F42" s="19"/>
      <c r="G42" s="19"/>
    </row>
    <row r="43" spans="1:7" ht="15.75" customHeight="1" x14ac:dyDescent="0.35"/>
    <row r="44" spans="1:7" ht="15.75" customHeight="1" x14ac:dyDescent="0.35"/>
    <row r="45" spans="1:7" ht="15.75" customHeight="1" x14ac:dyDescent="0.35"/>
    <row r="46" spans="1:7" ht="15.75" customHeight="1" x14ac:dyDescent="0.35"/>
    <row r="47" spans="1:7" ht="15.75" customHeight="1" x14ac:dyDescent="0.35"/>
    <row r="48" spans="1:7"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sheetData>
  <printOptions horizontalCentered="1" gridLines="1"/>
  <pageMargins left="0.7" right="0.7" top="0.75" bottom="0.75" header="0" footer="0"/>
  <pageSetup fitToHeight="0" pageOrder="overThenDown" orientation="landscape" cellComments="atEnd"/>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951C4-D48B-4C21-8725-48CD08A21898}">
  <sheetPr>
    <outlinePr summaryBelow="0" summaryRight="0"/>
    <pageSetUpPr fitToPage="1"/>
  </sheetPr>
  <dimension ref="A1:K932"/>
  <sheetViews>
    <sheetView tabSelected="1" workbookViewId="0">
      <selection activeCell="C4" sqref="C4"/>
    </sheetView>
  </sheetViews>
  <sheetFormatPr defaultColWidth="12.59765625" defaultRowHeight="15" customHeight="1" x14ac:dyDescent="0.35"/>
  <cols>
    <col min="1" max="1" width="29.73046875" customWidth="1"/>
    <col min="2" max="2" width="33.1328125" customWidth="1"/>
    <col min="3" max="3" width="33.73046875" style="144" customWidth="1"/>
    <col min="4" max="5" width="5.73046875" style="126" customWidth="1"/>
    <col min="6" max="6" width="12.59765625" style="126"/>
    <col min="7" max="7" width="37.86328125" style="144" customWidth="1"/>
    <col min="8" max="8" width="35.73046875" style="144" customWidth="1"/>
    <col min="9" max="10" width="5.73046875" style="126" customWidth="1"/>
    <col min="11" max="11" width="13.1328125" style="126" customWidth="1"/>
  </cols>
  <sheetData>
    <row r="1" spans="1:11" s="7" customFormat="1" ht="27.75" customHeight="1" x14ac:dyDescent="0.35">
      <c r="A1" s="10" t="str">
        <f xml:space="preserve"> General!A1</f>
        <v>Camp Name</v>
      </c>
      <c r="B1" s="8"/>
      <c r="C1" s="143"/>
      <c r="D1" s="29"/>
      <c r="E1" s="29"/>
      <c r="F1" s="29"/>
      <c r="G1" s="143"/>
      <c r="H1" s="143"/>
      <c r="I1" s="29"/>
      <c r="J1" s="29"/>
      <c r="K1" s="29"/>
    </row>
    <row r="2" spans="1:11" s="7" customFormat="1" ht="16.5" customHeight="1" x14ac:dyDescent="0.35">
      <c r="A2" s="9" t="s">
        <v>455</v>
      </c>
      <c r="B2" s="8"/>
      <c r="C2" s="143"/>
      <c r="D2" s="29"/>
      <c r="E2" s="29"/>
      <c r="F2" s="29"/>
      <c r="G2" s="143"/>
      <c r="H2" s="143"/>
      <c r="I2" s="29"/>
      <c r="J2" s="29"/>
      <c r="K2" s="29"/>
    </row>
    <row r="3" spans="1:11" ht="15.75" customHeight="1" x14ac:dyDescent="0.35"/>
    <row r="4" spans="1:11" ht="15.75" customHeight="1" x14ac:dyDescent="0.35">
      <c r="A4" s="189" t="s">
        <v>584</v>
      </c>
      <c r="B4" s="189" t="s">
        <v>585</v>
      </c>
    </row>
    <row r="5" spans="1:11" ht="15.75" customHeight="1" x14ac:dyDescent="0.4">
      <c r="A5" s="12"/>
      <c r="B5" s="12"/>
      <c r="C5" s="145"/>
      <c r="D5" s="179" t="s">
        <v>453</v>
      </c>
      <c r="E5" s="179"/>
      <c r="F5" s="179"/>
      <c r="G5" s="178" t="s">
        <v>456</v>
      </c>
      <c r="H5" s="178"/>
      <c r="I5" s="180" t="s">
        <v>452</v>
      </c>
      <c r="J5" s="180"/>
      <c r="K5" s="180"/>
    </row>
    <row r="6" spans="1:11" ht="15.75" customHeight="1" x14ac:dyDescent="0.4">
      <c r="A6" s="54" t="s">
        <v>446</v>
      </c>
      <c r="B6" s="54" t="s">
        <v>447</v>
      </c>
      <c r="C6" s="146" t="s">
        <v>454</v>
      </c>
      <c r="D6" s="142" t="s">
        <v>448</v>
      </c>
      <c r="E6" s="142" t="s">
        <v>438</v>
      </c>
      <c r="F6" s="142" t="s">
        <v>449</v>
      </c>
      <c r="G6" s="148" t="s">
        <v>450</v>
      </c>
      <c r="H6" s="148" t="s">
        <v>451</v>
      </c>
      <c r="I6" s="142" t="s">
        <v>448</v>
      </c>
      <c r="J6" s="142" t="s">
        <v>438</v>
      </c>
      <c r="K6" s="142" t="s">
        <v>449</v>
      </c>
    </row>
    <row r="7" spans="1:11" s="19" customFormat="1" ht="34.9" x14ac:dyDescent="0.35">
      <c r="A7" s="152" t="s">
        <v>457</v>
      </c>
      <c r="B7" s="149" t="s">
        <v>458</v>
      </c>
      <c r="C7" s="149" t="s">
        <v>459</v>
      </c>
      <c r="D7" s="150">
        <v>5</v>
      </c>
      <c r="E7" s="150">
        <v>3</v>
      </c>
      <c r="F7" s="151" t="str">
        <f t="shared" ref="F7" si="0">IF((AND(E7=1,D7=1)),"LOW",IF((AND(E7=1,D7=2)),"LOW",IF((AND(E7=1,D7=3)),"LOW",IF((AND(E7=1,D7=4)),"MEDIUM",IF((AND(E7=1,D7=5)),"HIGH",IF((AND(E7=2,D7=1)),"LOW",IF((AND(E7=2,D7=2)),"LOW",IF((AND(E7=2,D7=3)),"MEDIUM",IF((AND(E7=2,D7=4)),"HIGH",IF((AND(E7=2,D7=5)),"VERY HIGH",IF((AND(E7=3,D7=1)),"LOW",IF((AND(E7=3,D7=2)),"MEDIUM",IF((AND(E7=3,D7=3)),"HIGH",IF((AND(E7=3,D7=4)),"HIGH",IF((AND(E7=3,D7=5)),"VERY HIGH",IF((AND(E7=4,D7=1)),"MEDIUM",IF((AND(E7=4,D7=2)),"HIGH",IF((AND(E7=4,D7=3)),"HIGH",IF((AND(E7=4,D7=4)),"VERY HIGH",IF((AND(E7=4,D7=5)),"VERY HIGH",IF((AND(E7=5,D7=1)),"HIGH",IF((AND(E7=5,D7=2)),"HIGH",IF((AND(E7=5,D7=3)),"VERY HIGH",IF((AND(E7=5,D7=4)),"VERY HIGH",IF((AND(E7=5,D7=5)),"VERY HIGH"," ")))))))))))))))))))))))))</f>
        <v>VERY HIGH</v>
      </c>
      <c r="G7" s="149" t="s">
        <v>460</v>
      </c>
      <c r="H7" s="149" t="s">
        <v>541</v>
      </c>
      <c r="I7" s="150">
        <v>3</v>
      </c>
      <c r="J7" s="150">
        <v>2</v>
      </c>
      <c r="K7" s="151" t="str">
        <f t="shared" ref="K7" si="1">IF((AND(J7=1,I7=1)),"LOW",IF((AND(J7=1,I7=2)),"LOW",IF((AND(J7=1,I7=3)),"LOW",IF((AND(J7=1,I7=4)),"MEDIUM",IF((AND(J7=1,I7=5)),"HIGH",IF((AND(J7=2,I7=1)),"LOW",IF((AND(J7=2,I7=2)),"LOW",IF((AND(J7=2,I7=3)),"MEDIUM",IF((AND(J7=2,I7=4)),"HIGH",IF((AND(J7=2,I7=5)),"VERY HIGH",IF((AND(J7=3,I7=1)),"LOW",IF((AND(J7=3,I7=2)),"MEDIUM",IF((AND(J7=3,I7=3)),"HIGH",IF((AND(J7=3,I7=4)),"HIGH",IF((AND(J7=3,I7=5)),"VERY HIGH",IF((AND(J7=4,I7=1)),"MEDIUM",IF((AND(J7=4,I7=2)),"HIGH",IF((AND(J7=4,I7=3)),"HIGH",IF((AND(J7=4,I7=4)),"VERY HIGH",IF((AND(J7=4,I7=5)),"VERY HIGH",IF((AND(J7=5,I7=1)),"HIGH",IF((AND(J7=5,I7=2)),"HIGH",IF((AND(J7=5,I7=3)),"VERY HIGH",IF((AND(J7=5,I7=4)),"VERY HIGH",IF((AND(J7=5,I7=5)),"VERY HIGH"," ")))))))))))))))))))))))))</f>
        <v>MEDIUM</v>
      </c>
    </row>
    <row r="8" spans="1:11" s="19" customFormat="1" ht="69.75" x14ac:dyDescent="0.35">
      <c r="A8" s="152" t="s">
        <v>461</v>
      </c>
      <c r="B8" s="149" t="s">
        <v>463</v>
      </c>
      <c r="C8" s="149" t="s">
        <v>462</v>
      </c>
      <c r="D8" s="150">
        <v>5</v>
      </c>
      <c r="E8" s="150">
        <v>1</v>
      </c>
      <c r="F8" s="151" t="str">
        <f t="shared" ref="F8" si="2">IF((AND(E8=1,D8=1)),"LOW",IF((AND(E8=1,D8=2)),"LOW",IF((AND(E8=1,D8=3)),"LOW",IF((AND(E8=1,D8=4)),"MEDIUM",IF((AND(E8=1,D8=5)),"HIGH",IF((AND(E8=2,D8=1)),"LOW",IF((AND(E8=2,D8=2)),"LOW",IF((AND(E8=2,D8=3)),"MEDIUM",IF((AND(E8=2,D8=4)),"HIGH",IF((AND(E8=2,D8=5)),"VERY HIGH",IF((AND(E8=3,D8=1)),"LOW",IF((AND(E8=3,D8=2)),"MEDIUM",IF((AND(E8=3,D8=3)),"HIGH",IF((AND(E8=3,D8=4)),"HIGH",IF((AND(E8=3,D8=5)),"VERY HIGH",IF((AND(E8=4,D8=1)),"MEDIUM",IF((AND(E8=4,D8=2)),"HIGH",IF((AND(E8=4,D8=3)),"HIGH",IF((AND(E8=4,D8=4)),"VERY HIGH",IF((AND(E8=4,D8=5)),"VERY HIGH",IF((AND(E8=5,D8=1)),"HIGH",IF((AND(E8=5,D8=2)),"HIGH",IF((AND(E8=5,D8=3)),"VERY HIGH",IF((AND(E8=5,D8=4)),"VERY HIGH",IF((AND(E8=5,D8=5)),"VERY HIGH"," ")))))))))))))))))))))))))</f>
        <v>HIGH</v>
      </c>
      <c r="G8" s="149" t="s">
        <v>519</v>
      </c>
      <c r="H8" s="149" t="s">
        <v>530</v>
      </c>
      <c r="I8" s="150">
        <v>2</v>
      </c>
      <c r="J8" s="150">
        <v>1</v>
      </c>
      <c r="K8" s="151" t="str">
        <f t="shared" ref="K8" si="3">IF((AND(J8=1,I8=1)),"LOW",IF((AND(J8=1,I8=2)),"LOW",IF((AND(J8=1,I8=3)),"LOW",IF((AND(J8=1,I8=4)),"MEDIUM",IF((AND(J8=1,I8=5)),"HIGH",IF((AND(J8=2,I8=1)),"LOW",IF((AND(J8=2,I8=2)),"LOW",IF((AND(J8=2,I8=3)),"MEDIUM",IF((AND(J8=2,I8=4)),"HIGH",IF((AND(J8=2,I8=5)),"VERY HIGH",IF((AND(J8=3,I8=1)),"LOW",IF((AND(J8=3,I8=2)),"MEDIUM",IF((AND(J8=3,I8=3)),"HIGH",IF((AND(J8=3,I8=4)),"HIGH",IF((AND(J8=3,I8=5)),"VERY HIGH",IF((AND(J8=4,I8=1)),"MEDIUM",IF((AND(J8=4,I8=2)),"HIGH",IF((AND(J8=4,I8=3)),"HIGH",IF((AND(J8=4,I8=4)),"VERY HIGH",IF((AND(J8=4,I8=5)),"VERY HIGH",IF((AND(J8=5,I8=1)),"HIGH",IF((AND(J8=5,I8=2)),"HIGH",IF((AND(J8=5,I8=3)),"VERY HIGH",IF((AND(J8=5,I8=4)),"VERY HIGH",IF((AND(J8=5,I8=5)),"VERY HIGH"," ")))))))))))))))))))))))))</f>
        <v>LOW</v>
      </c>
    </row>
    <row r="9" spans="1:11" s="19" customFormat="1" ht="46.5" x14ac:dyDescent="0.35">
      <c r="A9" s="152" t="s">
        <v>464</v>
      </c>
      <c r="B9" s="149" t="s">
        <v>484</v>
      </c>
      <c r="C9" s="149" t="s">
        <v>465</v>
      </c>
      <c r="D9" s="150">
        <v>5</v>
      </c>
      <c r="E9" s="150">
        <v>1</v>
      </c>
      <c r="F9" s="151" t="str">
        <f t="shared" ref="F9" si="4">IF((AND(E9=1,D9=1)),"LOW",IF((AND(E9=1,D9=2)),"LOW",IF((AND(E9=1,D9=3)),"LOW",IF((AND(E9=1,D9=4)),"MEDIUM",IF((AND(E9=1,D9=5)),"HIGH",IF((AND(E9=2,D9=1)),"LOW",IF((AND(E9=2,D9=2)),"LOW",IF((AND(E9=2,D9=3)),"MEDIUM",IF((AND(E9=2,D9=4)),"HIGH",IF((AND(E9=2,D9=5)),"VERY HIGH",IF((AND(E9=3,D9=1)),"LOW",IF((AND(E9=3,D9=2)),"MEDIUM",IF((AND(E9=3,D9=3)),"HIGH",IF((AND(E9=3,D9=4)),"HIGH",IF((AND(E9=3,D9=5)),"VERY HIGH",IF((AND(E9=4,D9=1)),"MEDIUM",IF((AND(E9=4,D9=2)),"HIGH",IF((AND(E9=4,D9=3)),"HIGH",IF((AND(E9=4,D9=4)),"VERY HIGH",IF((AND(E9=4,D9=5)),"VERY HIGH",IF((AND(E9=5,D9=1)),"HIGH",IF((AND(E9=5,D9=2)),"HIGH",IF((AND(E9=5,D9=3)),"VERY HIGH",IF((AND(E9=5,D9=4)),"VERY HIGH",IF((AND(E9=5,D9=5)),"VERY HIGH"," ")))))))))))))))))))))))))</f>
        <v>HIGH</v>
      </c>
      <c r="G9" s="149" t="s">
        <v>520</v>
      </c>
      <c r="H9" s="149" t="s">
        <v>530</v>
      </c>
      <c r="I9" s="150">
        <v>2</v>
      </c>
      <c r="J9" s="150">
        <v>1</v>
      </c>
      <c r="K9" s="151" t="str">
        <f t="shared" ref="K9" si="5">IF((AND(J9=1,I9=1)),"LOW",IF((AND(J9=1,I9=2)),"LOW",IF((AND(J9=1,I9=3)),"LOW",IF((AND(J9=1,I9=4)),"MEDIUM",IF((AND(J9=1,I9=5)),"HIGH",IF((AND(J9=2,I9=1)),"LOW",IF((AND(J9=2,I9=2)),"LOW",IF((AND(J9=2,I9=3)),"MEDIUM",IF((AND(J9=2,I9=4)),"HIGH",IF((AND(J9=2,I9=5)),"VERY HIGH",IF((AND(J9=3,I9=1)),"LOW",IF((AND(J9=3,I9=2)),"MEDIUM",IF((AND(J9=3,I9=3)),"HIGH",IF((AND(J9=3,I9=4)),"HIGH",IF((AND(J9=3,I9=5)),"VERY HIGH",IF((AND(J9=4,I9=1)),"MEDIUM",IF((AND(J9=4,I9=2)),"HIGH",IF((AND(J9=4,I9=3)),"HIGH",IF((AND(J9=4,I9=4)),"VERY HIGH",IF((AND(J9=4,I9=5)),"VERY HIGH",IF((AND(J9=5,I9=1)),"HIGH",IF((AND(J9=5,I9=2)),"HIGH",IF((AND(J9=5,I9=3)),"VERY HIGH",IF((AND(J9=5,I9=4)),"VERY HIGH",IF((AND(J9=5,I9=5)),"VERY HIGH"," ")))))))))))))))))))))))))</f>
        <v>LOW</v>
      </c>
    </row>
    <row r="10" spans="1:11" s="19" customFormat="1" ht="34.9" x14ac:dyDescent="0.35">
      <c r="A10" s="153" t="s">
        <v>466</v>
      </c>
      <c r="B10" s="149" t="s">
        <v>468</v>
      </c>
      <c r="C10" s="149" t="s">
        <v>467</v>
      </c>
      <c r="D10" s="150">
        <v>3</v>
      </c>
      <c r="E10" s="150">
        <v>4</v>
      </c>
      <c r="F10" s="151" t="str">
        <f t="shared" ref="F10" si="6">IF((AND(E10=1,D10=1)),"LOW",IF((AND(E10=1,D10=2)),"LOW",IF((AND(E10=1,D10=3)),"LOW",IF((AND(E10=1,D10=4)),"MEDIUM",IF((AND(E10=1,D10=5)),"HIGH",IF((AND(E10=2,D10=1)),"LOW",IF((AND(E10=2,D10=2)),"LOW",IF((AND(E10=2,D10=3)),"MEDIUM",IF((AND(E10=2,D10=4)),"HIGH",IF((AND(E10=2,D10=5)),"VERY HIGH",IF((AND(E10=3,D10=1)),"LOW",IF((AND(E10=3,D10=2)),"MEDIUM",IF((AND(E10=3,D10=3)),"HIGH",IF((AND(E10=3,D10=4)),"HIGH",IF((AND(E10=3,D10=5)),"VERY HIGH",IF((AND(E10=4,D10=1)),"MEDIUM",IF((AND(E10=4,D10=2)),"HIGH",IF((AND(E10=4,D10=3)),"HIGH",IF((AND(E10=4,D10=4)),"VERY HIGH",IF((AND(E10=4,D10=5)),"VERY HIGH",IF((AND(E10=5,D10=1)),"HIGH",IF((AND(E10=5,D10=2)),"HIGH",IF((AND(E10=5,D10=3)),"VERY HIGH",IF((AND(E10=5,D10=4)),"VERY HIGH",IF((AND(E10=5,D10=5)),"VERY HIGH"," ")))))))))))))))))))))))))</f>
        <v>HIGH</v>
      </c>
      <c r="G10" s="149" t="s">
        <v>521</v>
      </c>
      <c r="H10" s="149" t="s">
        <v>522</v>
      </c>
      <c r="I10" s="150">
        <v>3</v>
      </c>
      <c r="J10" s="150">
        <v>2</v>
      </c>
      <c r="K10" s="151" t="str">
        <f t="shared" ref="K10" si="7">IF((AND(J10=1,I10=1)),"LOW",IF((AND(J10=1,I10=2)),"LOW",IF((AND(J10=1,I10=3)),"LOW",IF((AND(J10=1,I10=4)),"MEDIUM",IF((AND(J10=1,I10=5)),"HIGH",IF((AND(J10=2,I10=1)),"LOW",IF((AND(J10=2,I10=2)),"LOW",IF((AND(J10=2,I10=3)),"MEDIUM",IF((AND(J10=2,I10=4)),"HIGH",IF((AND(J10=2,I10=5)),"VERY HIGH",IF((AND(J10=3,I10=1)),"LOW",IF((AND(J10=3,I10=2)),"MEDIUM",IF((AND(J10=3,I10=3)),"HIGH",IF((AND(J10=3,I10=4)),"HIGH",IF((AND(J10=3,I10=5)),"VERY HIGH",IF((AND(J10=4,I10=1)),"MEDIUM",IF((AND(J10=4,I10=2)),"HIGH",IF((AND(J10=4,I10=3)),"HIGH",IF((AND(J10=4,I10=4)),"VERY HIGH",IF((AND(J10=4,I10=5)),"VERY HIGH",IF((AND(J10=5,I10=1)),"HIGH",IF((AND(J10=5,I10=2)),"HIGH",IF((AND(J10=5,I10=3)),"VERY HIGH",IF((AND(J10=5,I10=4)),"VERY HIGH",IF((AND(J10=5,I10=5)),"VERY HIGH"," ")))))))))))))))))))))))))</f>
        <v>MEDIUM</v>
      </c>
    </row>
    <row r="11" spans="1:11" s="19" customFormat="1" ht="23.25" x14ac:dyDescent="0.35">
      <c r="A11" s="153" t="s">
        <v>469</v>
      </c>
      <c r="B11" s="149" t="s">
        <v>471</v>
      </c>
      <c r="C11" s="149" t="s">
        <v>470</v>
      </c>
      <c r="D11" s="150">
        <v>3</v>
      </c>
      <c r="E11" s="150">
        <v>4</v>
      </c>
      <c r="F11" s="151" t="str">
        <f t="shared" ref="F11" si="8">IF((AND(E11=1,D11=1)),"LOW",IF((AND(E11=1,D11=2)),"LOW",IF((AND(E11=1,D11=3)),"LOW",IF((AND(E11=1,D11=4)),"MEDIUM",IF((AND(E11=1,D11=5)),"HIGH",IF((AND(E11=2,D11=1)),"LOW",IF((AND(E11=2,D11=2)),"LOW",IF((AND(E11=2,D11=3)),"MEDIUM",IF((AND(E11=2,D11=4)),"HIGH",IF((AND(E11=2,D11=5)),"VERY HIGH",IF((AND(E11=3,D11=1)),"LOW",IF((AND(E11=3,D11=2)),"MEDIUM",IF((AND(E11=3,D11=3)),"HIGH",IF((AND(E11=3,D11=4)),"HIGH",IF((AND(E11=3,D11=5)),"VERY HIGH",IF((AND(E11=4,D11=1)),"MEDIUM",IF((AND(E11=4,D11=2)),"HIGH",IF((AND(E11=4,D11=3)),"HIGH",IF((AND(E11=4,D11=4)),"VERY HIGH",IF((AND(E11=4,D11=5)),"VERY HIGH",IF((AND(E11=5,D11=1)),"HIGH",IF((AND(E11=5,D11=2)),"HIGH",IF((AND(E11=5,D11=3)),"VERY HIGH",IF((AND(E11=5,D11=4)),"VERY HIGH",IF((AND(E11=5,D11=5)),"VERY HIGH"," ")))))))))))))))))))))))))</f>
        <v>HIGH</v>
      </c>
      <c r="G11" s="149" t="s">
        <v>523</v>
      </c>
      <c r="H11" s="149" t="s">
        <v>522</v>
      </c>
      <c r="I11" s="150">
        <v>4</v>
      </c>
      <c r="J11" s="150">
        <v>1</v>
      </c>
      <c r="K11" s="151" t="str">
        <f t="shared" ref="K11" si="9">IF((AND(J11=1,I11=1)),"LOW",IF((AND(J11=1,I11=2)),"LOW",IF((AND(J11=1,I11=3)),"LOW",IF((AND(J11=1,I11=4)),"MEDIUM",IF((AND(J11=1,I11=5)),"HIGH",IF((AND(J11=2,I11=1)),"LOW",IF((AND(J11=2,I11=2)),"LOW",IF((AND(J11=2,I11=3)),"MEDIUM",IF((AND(J11=2,I11=4)),"HIGH",IF((AND(J11=2,I11=5)),"VERY HIGH",IF((AND(J11=3,I11=1)),"LOW",IF((AND(J11=3,I11=2)),"MEDIUM",IF((AND(J11=3,I11=3)),"HIGH",IF((AND(J11=3,I11=4)),"HIGH",IF((AND(J11=3,I11=5)),"VERY HIGH",IF((AND(J11=4,I11=1)),"MEDIUM",IF((AND(J11=4,I11=2)),"HIGH",IF((AND(J11=4,I11=3)),"HIGH",IF((AND(J11=4,I11=4)),"VERY HIGH",IF((AND(J11=4,I11=5)),"VERY HIGH",IF((AND(J11=5,I11=1)),"HIGH",IF((AND(J11=5,I11=2)),"HIGH",IF((AND(J11=5,I11=3)),"VERY HIGH",IF((AND(J11=5,I11=4)),"VERY HIGH",IF((AND(J11=5,I11=5)),"VERY HIGH"," ")))))))))))))))))))))))))</f>
        <v>MEDIUM</v>
      </c>
    </row>
    <row r="12" spans="1:11" s="19" customFormat="1" ht="46.5" x14ac:dyDescent="0.35">
      <c r="A12" s="153" t="s">
        <v>472</v>
      </c>
      <c r="B12" s="149" t="s">
        <v>474</v>
      </c>
      <c r="C12" s="149" t="s">
        <v>473</v>
      </c>
      <c r="D12" s="150">
        <v>3</v>
      </c>
      <c r="E12" s="150">
        <v>3</v>
      </c>
      <c r="F12" s="151" t="str">
        <f t="shared" ref="F12" si="10">IF((AND(E12=1,D12=1)),"LOW",IF((AND(E12=1,D12=2)),"LOW",IF((AND(E12=1,D12=3)),"LOW",IF((AND(E12=1,D12=4)),"MEDIUM",IF((AND(E12=1,D12=5)),"HIGH",IF((AND(E12=2,D12=1)),"LOW",IF((AND(E12=2,D12=2)),"LOW",IF((AND(E12=2,D12=3)),"MEDIUM",IF((AND(E12=2,D12=4)),"HIGH",IF((AND(E12=2,D12=5)),"VERY HIGH",IF((AND(E12=3,D12=1)),"LOW",IF((AND(E12=3,D12=2)),"MEDIUM",IF((AND(E12=3,D12=3)),"HIGH",IF((AND(E12=3,D12=4)),"HIGH",IF((AND(E12=3,D12=5)),"VERY HIGH",IF((AND(E12=4,D12=1)),"MEDIUM",IF((AND(E12=4,D12=2)),"HIGH",IF((AND(E12=4,D12=3)),"HIGH",IF((AND(E12=4,D12=4)),"VERY HIGH",IF((AND(E12=4,D12=5)),"VERY HIGH",IF((AND(E12=5,D12=1)),"HIGH",IF((AND(E12=5,D12=2)),"HIGH",IF((AND(E12=5,D12=3)),"VERY HIGH",IF((AND(E12=5,D12=4)),"VERY HIGH",IF((AND(E12=5,D12=5)),"VERY HIGH"," ")))))))))))))))))))))))))</f>
        <v>HIGH</v>
      </c>
      <c r="G12" s="149" t="s">
        <v>524</v>
      </c>
      <c r="H12" s="149" t="s">
        <v>522</v>
      </c>
      <c r="I12" s="150">
        <v>2</v>
      </c>
      <c r="J12" s="150">
        <v>3</v>
      </c>
      <c r="K12" s="151" t="str">
        <f t="shared" ref="K12" si="11">IF((AND(J12=1,I12=1)),"LOW",IF((AND(J12=1,I12=2)),"LOW",IF((AND(J12=1,I12=3)),"LOW",IF((AND(J12=1,I12=4)),"MEDIUM",IF((AND(J12=1,I12=5)),"HIGH",IF((AND(J12=2,I12=1)),"LOW",IF((AND(J12=2,I12=2)),"LOW",IF((AND(J12=2,I12=3)),"MEDIUM",IF((AND(J12=2,I12=4)),"HIGH",IF((AND(J12=2,I12=5)),"VERY HIGH",IF((AND(J12=3,I12=1)),"LOW",IF((AND(J12=3,I12=2)),"MEDIUM",IF((AND(J12=3,I12=3)),"HIGH",IF((AND(J12=3,I12=4)),"HIGH",IF((AND(J12=3,I12=5)),"VERY HIGH",IF((AND(J12=4,I12=1)),"MEDIUM",IF((AND(J12=4,I12=2)),"HIGH",IF((AND(J12=4,I12=3)),"HIGH",IF((AND(J12=4,I12=4)),"VERY HIGH",IF((AND(J12=4,I12=5)),"VERY HIGH",IF((AND(J12=5,I12=1)),"HIGH",IF((AND(J12=5,I12=2)),"HIGH",IF((AND(J12=5,I12=3)),"VERY HIGH",IF((AND(J12=5,I12=4)),"VERY HIGH",IF((AND(J12=5,I12=5)),"VERY HIGH"," ")))))))))))))))))))))))))</f>
        <v>MEDIUM</v>
      </c>
    </row>
    <row r="13" spans="1:11" s="19" customFormat="1" ht="34.9" x14ac:dyDescent="0.35">
      <c r="A13" s="153" t="s">
        <v>475</v>
      </c>
      <c r="B13" s="149" t="s">
        <v>476</v>
      </c>
      <c r="C13" s="149" t="s">
        <v>477</v>
      </c>
      <c r="D13" s="150">
        <v>3</v>
      </c>
      <c r="E13" s="150">
        <v>3</v>
      </c>
      <c r="F13" s="151" t="str">
        <f t="shared" ref="F13" si="12">IF((AND(E13=1,D13=1)),"LOW",IF((AND(E13=1,D13=2)),"LOW",IF((AND(E13=1,D13=3)),"LOW",IF((AND(E13=1,D13=4)),"MEDIUM",IF((AND(E13=1,D13=5)),"HIGH",IF((AND(E13=2,D13=1)),"LOW",IF((AND(E13=2,D13=2)),"LOW",IF((AND(E13=2,D13=3)),"MEDIUM",IF((AND(E13=2,D13=4)),"HIGH",IF((AND(E13=2,D13=5)),"VERY HIGH",IF((AND(E13=3,D13=1)),"LOW",IF((AND(E13=3,D13=2)),"MEDIUM",IF((AND(E13=3,D13=3)),"HIGH",IF((AND(E13=3,D13=4)),"HIGH",IF((AND(E13=3,D13=5)),"VERY HIGH",IF((AND(E13=4,D13=1)),"MEDIUM",IF((AND(E13=4,D13=2)),"HIGH",IF((AND(E13=4,D13=3)),"HIGH",IF((AND(E13=4,D13=4)),"VERY HIGH",IF((AND(E13=4,D13=5)),"VERY HIGH",IF((AND(E13=5,D13=1)),"HIGH",IF((AND(E13=5,D13=2)),"HIGH",IF((AND(E13=5,D13=3)),"VERY HIGH",IF((AND(E13=5,D13=4)),"VERY HIGH",IF((AND(E13=5,D13=5)),"VERY HIGH"," ")))))))))))))))))))))))))</f>
        <v>HIGH</v>
      </c>
      <c r="G13" s="149" t="s">
        <v>525</v>
      </c>
      <c r="H13" s="149" t="s">
        <v>522</v>
      </c>
      <c r="I13" s="150">
        <v>2</v>
      </c>
      <c r="J13" s="150">
        <v>2</v>
      </c>
      <c r="K13" s="151" t="str">
        <f t="shared" ref="K13" si="13">IF((AND(J13=1,I13=1)),"LOW",IF((AND(J13=1,I13=2)),"LOW",IF((AND(J13=1,I13=3)),"LOW",IF((AND(J13=1,I13=4)),"MEDIUM",IF((AND(J13=1,I13=5)),"HIGH",IF((AND(J13=2,I13=1)),"LOW",IF((AND(J13=2,I13=2)),"LOW",IF((AND(J13=2,I13=3)),"MEDIUM",IF((AND(J13=2,I13=4)),"HIGH",IF((AND(J13=2,I13=5)),"VERY HIGH",IF((AND(J13=3,I13=1)),"LOW",IF((AND(J13=3,I13=2)),"MEDIUM",IF((AND(J13=3,I13=3)),"HIGH",IF((AND(J13=3,I13=4)),"HIGH",IF((AND(J13=3,I13=5)),"VERY HIGH",IF((AND(J13=4,I13=1)),"MEDIUM",IF((AND(J13=4,I13=2)),"HIGH",IF((AND(J13=4,I13=3)),"HIGH",IF((AND(J13=4,I13=4)),"VERY HIGH",IF((AND(J13=4,I13=5)),"VERY HIGH",IF((AND(J13=5,I13=1)),"HIGH",IF((AND(J13=5,I13=2)),"HIGH",IF((AND(J13=5,I13=3)),"VERY HIGH",IF((AND(J13=5,I13=4)),"VERY HIGH",IF((AND(J13=5,I13=5)),"VERY HIGH"," ")))))))))))))))))))))))))</f>
        <v>LOW</v>
      </c>
    </row>
    <row r="14" spans="1:11" s="19" customFormat="1" ht="46.5" x14ac:dyDescent="0.35">
      <c r="A14" s="153" t="s">
        <v>478</v>
      </c>
      <c r="B14" s="149" t="s">
        <v>480</v>
      </c>
      <c r="C14" s="149" t="s">
        <v>479</v>
      </c>
      <c r="D14" s="150">
        <v>3</v>
      </c>
      <c r="E14" s="150">
        <v>3</v>
      </c>
      <c r="F14" s="151" t="str">
        <f t="shared" ref="F14" si="14">IF((AND(E14=1,D14=1)),"LOW",IF((AND(E14=1,D14=2)),"LOW",IF((AND(E14=1,D14=3)),"LOW",IF((AND(E14=1,D14=4)),"MEDIUM",IF((AND(E14=1,D14=5)),"HIGH",IF((AND(E14=2,D14=1)),"LOW",IF((AND(E14=2,D14=2)),"LOW",IF((AND(E14=2,D14=3)),"MEDIUM",IF((AND(E14=2,D14=4)),"HIGH",IF((AND(E14=2,D14=5)),"VERY HIGH",IF((AND(E14=3,D14=1)),"LOW",IF((AND(E14=3,D14=2)),"MEDIUM",IF((AND(E14=3,D14=3)),"HIGH",IF((AND(E14=3,D14=4)),"HIGH",IF((AND(E14=3,D14=5)),"VERY HIGH",IF((AND(E14=4,D14=1)),"MEDIUM",IF((AND(E14=4,D14=2)),"HIGH",IF((AND(E14=4,D14=3)),"HIGH",IF((AND(E14=4,D14=4)),"VERY HIGH",IF((AND(E14=4,D14=5)),"VERY HIGH",IF((AND(E14=5,D14=1)),"HIGH",IF((AND(E14=5,D14=2)),"HIGH",IF((AND(E14=5,D14=3)),"VERY HIGH",IF((AND(E14=5,D14=4)),"VERY HIGH",IF((AND(E14=5,D14=5)),"VERY HIGH"," ")))))))))))))))))))))))))</f>
        <v>HIGH</v>
      </c>
      <c r="G14" s="149" t="s">
        <v>526</v>
      </c>
      <c r="H14" s="149" t="s">
        <v>522</v>
      </c>
      <c r="I14" s="150">
        <v>3</v>
      </c>
      <c r="J14" s="150">
        <v>2</v>
      </c>
      <c r="K14" s="151" t="str">
        <f t="shared" ref="K14" si="15">IF((AND(J14=1,I14=1)),"LOW",IF((AND(J14=1,I14=2)),"LOW",IF((AND(J14=1,I14=3)),"LOW",IF((AND(J14=1,I14=4)),"MEDIUM",IF((AND(J14=1,I14=5)),"HIGH",IF((AND(J14=2,I14=1)),"LOW",IF((AND(J14=2,I14=2)),"LOW",IF((AND(J14=2,I14=3)),"MEDIUM",IF((AND(J14=2,I14=4)),"HIGH",IF((AND(J14=2,I14=5)),"VERY HIGH",IF((AND(J14=3,I14=1)),"LOW",IF((AND(J14=3,I14=2)),"MEDIUM",IF((AND(J14=3,I14=3)),"HIGH",IF((AND(J14=3,I14=4)),"HIGH",IF((AND(J14=3,I14=5)),"VERY HIGH",IF((AND(J14=4,I14=1)),"MEDIUM",IF((AND(J14=4,I14=2)),"HIGH",IF((AND(J14=4,I14=3)),"HIGH",IF((AND(J14=4,I14=4)),"VERY HIGH",IF((AND(J14=4,I14=5)),"VERY HIGH",IF((AND(J14=5,I14=1)),"HIGH",IF((AND(J14=5,I14=2)),"HIGH",IF((AND(J14=5,I14=3)),"VERY HIGH",IF((AND(J14=5,I14=4)),"VERY HIGH",IF((AND(J14=5,I14=5)),"VERY HIGH"," ")))))))))))))))))))))))))</f>
        <v>MEDIUM</v>
      </c>
    </row>
    <row r="15" spans="1:11" s="19" customFormat="1" ht="58.15" x14ac:dyDescent="0.35">
      <c r="A15" s="153" t="s">
        <v>261</v>
      </c>
      <c r="B15" s="149" t="s">
        <v>486</v>
      </c>
      <c r="C15" s="149" t="s">
        <v>481</v>
      </c>
      <c r="D15" s="150">
        <v>2</v>
      </c>
      <c r="E15" s="150">
        <v>3</v>
      </c>
      <c r="F15" s="151" t="str">
        <f t="shared" ref="F15" si="16">IF((AND(E15=1,D15=1)),"LOW",IF((AND(E15=1,D15=2)),"LOW",IF((AND(E15=1,D15=3)),"LOW",IF((AND(E15=1,D15=4)),"MEDIUM",IF((AND(E15=1,D15=5)),"HIGH",IF((AND(E15=2,D15=1)),"LOW",IF((AND(E15=2,D15=2)),"LOW",IF((AND(E15=2,D15=3)),"MEDIUM",IF((AND(E15=2,D15=4)),"HIGH",IF((AND(E15=2,D15=5)),"VERY HIGH",IF((AND(E15=3,D15=1)),"LOW",IF((AND(E15=3,D15=2)),"MEDIUM",IF((AND(E15=3,D15=3)),"HIGH",IF((AND(E15=3,D15=4)),"HIGH",IF((AND(E15=3,D15=5)),"VERY HIGH",IF((AND(E15=4,D15=1)),"MEDIUM",IF((AND(E15=4,D15=2)),"HIGH",IF((AND(E15=4,D15=3)),"HIGH",IF((AND(E15=4,D15=4)),"VERY HIGH",IF((AND(E15=4,D15=5)),"VERY HIGH",IF((AND(E15=5,D15=1)),"HIGH",IF((AND(E15=5,D15=2)),"HIGH",IF((AND(E15=5,D15=3)),"VERY HIGH",IF((AND(E15=5,D15=4)),"VERY HIGH",IF((AND(E15=5,D15=5)),"VERY HIGH"," ")))))))))))))))))))))))))</f>
        <v>MEDIUM</v>
      </c>
      <c r="G15" s="149" t="s">
        <v>527</v>
      </c>
      <c r="H15" s="149" t="s">
        <v>529</v>
      </c>
      <c r="I15" s="150">
        <v>2</v>
      </c>
      <c r="J15" s="150">
        <v>2</v>
      </c>
      <c r="K15" s="151" t="str">
        <f t="shared" ref="K15" si="17">IF((AND(J15=1,I15=1)),"LOW",IF((AND(J15=1,I15=2)),"LOW",IF((AND(J15=1,I15=3)),"LOW",IF((AND(J15=1,I15=4)),"MEDIUM",IF((AND(J15=1,I15=5)),"HIGH",IF((AND(J15=2,I15=1)),"LOW",IF((AND(J15=2,I15=2)),"LOW",IF((AND(J15=2,I15=3)),"MEDIUM",IF((AND(J15=2,I15=4)),"HIGH",IF((AND(J15=2,I15=5)),"VERY HIGH",IF((AND(J15=3,I15=1)),"LOW",IF((AND(J15=3,I15=2)),"MEDIUM",IF((AND(J15=3,I15=3)),"HIGH",IF((AND(J15=3,I15=4)),"HIGH",IF((AND(J15=3,I15=5)),"VERY HIGH",IF((AND(J15=4,I15=1)),"MEDIUM",IF((AND(J15=4,I15=2)),"HIGH",IF((AND(J15=4,I15=3)),"HIGH",IF((AND(J15=4,I15=4)),"VERY HIGH",IF((AND(J15=4,I15=5)),"VERY HIGH",IF((AND(J15=5,I15=1)),"HIGH",IF((AND(J15=5,I15=2)),"HIGH",IF((AND(J15=5,I15=3)),"VERY HIGH",IF((AND(J15=5,I15=4)),"VERY HIGH",IF((AND(J15=5,I15=5)),"VERY HIGH"," ")))))))))))))))))))))))))</f>
        <v>LOW</v>
      </c>
    </row>
    <row r="16" spans="1:11" s="19" customFormat="1" ht="58.15" x14ac:dyDescent="0.35">
      <c r="A16" s="153" t="s">
        <v>482</v>
      </c>
      <c r="B16" s="149" t="s">
        <v>485</v>
      </c>
      <c r="C16" s="149" t="s">
        <v>483</v>
      </c>
      <c r="D16" s="150">
        <v>3</v>
      </c>
      <c r="E16" s="150">
        <v>2</v>
      </c>
      <c r="F16" s="151" t="str">
        <f t="shared" ref="F16" si="18">IF((AND(E16=1,D16=1)),"LOW",IF((AND(E16=1,D16=2)),"LOW",IF((AND(E16=1,D16=3)),"LOW",IF((AND(E16=1,D16=4)),"MEDIUM",IF((AND(E16=1,D16=5)),"HIGH",IF((AND(E16=2,D16=1)),"LOW",IF((AND(E16=2,D16=2)),"LOW",IF((AND(E16=2,D16=3)),"MEDIUM",IF((AND(E16=2,D16=4)),"HIGH",IF((AND(E16=2,D16=5)),"VERY HIGH",IF((AND(E16=3,D16=1)),"LOW",IF((AND(E16=3,D16=2)),"MEDIUM",IF((AND(E16=3,D16=3)),"HIGH",IF((AND(E16=3,D16=4)),"HIGH",IF((AND(E16=3,D16=5)),"VERY HIGH",IF((AND(E16=4,D16=1)),"MEDIUM",IF((AND(E16=4,D16=2)),"HIGH",IF((AND(E16=4,D16=3)),"HIGH",IF((AND(E16=4,D16=4)),"VERY HIGH",IF((AND(E16=4,D16=5)),"VERY HIGH",IF((AND(E16=5,D16=1)),"HIGH",IF((AND(E16=5,D16=2)),"HIGH",IF((AND(E16=5,D16=3)),"VERY HIGH",IF((AND(E16=5,D16=4)),"VERY HIGH",IF((AND(E16=5,D16=5)),"VERY HIGH"," ")))))))))))))))))))))))))</f>
        <v>MEDIUM</v>
      </c>
      <c r="G16" s="149" t="s">
        <v>528</v>
      </c>
      <c r="H16" s="149" t="s">
        <v>529</v>
      </c>
      <c r="I16" s="150">
        <v>2</v>
      </c>
      <c r="J16" s="150">
        <v>2</v>
      </c>
      <c r="K16" s="151" t="str">
        <f t="shared" ref="K16" si="19">IF((AND(J16=1,I16=1)),"LOW",IF((AND(J16=1,I16=2)),"LOW",IF((AND(J16=1,I16=3)),"LOW",IF((AND(J16=1,I16=4)),"MEDIUM",IF((AND(J16=1,I16=5)),"HIGH",IF((AND(J16=2,I16=1)),"LOW",IF((AND(J16=2,I16=2)),"LOW",IF((AND(J16=2,I16=3)),"MEDIUM",IF((AND(J16=2,I16=4)),"HIGH",IF((AND(J16=2,I16=5)),"VERY HIGH",IF((AND(J16=3,I16=1)),"LOW",IF((AND(J16=3,I16=2)),"MEDIUM",IF((AND(J16=3,I16=3)),"HIGH",IF((AND(J16=3,I16=4)),"HIGH",IF((AND(J16=3,I16=5)),"VERY HIGH",IF((AND(J16=4,I16=1)),"MEDIUM",IF((AND(J16=4,I16=2)),"HIGH",IF((AND(J16=4,I16=3)),"HIGH",IF((AND(J16=4,I16=4)),"VERY HIGH",IF((AND(J16=4,I16=5)),"VERY HIGH",IF((AND(J16=5,I16=1)),"HIGH",IF((AND(J16=5,I16=2)),"HIGH",IF((AND(J16=5,I16=3)),"VERY HIGH",IF((AND(J16=5,I16=4)),"VERY HIGH",IF((AND(J16=5,I16=5)),"VERY HIGH"," ")))))))))))))))))))))))))</f>
        <v>LOW</v>
      </c>
    </row>
    <row r="17" spans="1:11" s="19" customFormat="1" ht="46.5" x14ac:dyDescent="0.35">
      <c r="A17" s="153" t="s">
        <v>487</v>
      </c>
      <c r="B17" s="149" t="s">
        <v>490</v>
      </c>
      <c r="C17" s="149" t="s">
        <v>488</v>
      </c>
      <c r="D17" s="150">
        <v>2</v>
      </c>
      <c r="E17" s="150">
        <v>1</v>
      </c>
      <c r="F17" s="151" t="str">
        <f t="shared" ref="F17" si="20">IF((AND(E17=1,D17=1)),"LOW",IF((AND(E17=1,D17=2)),"LOW",IF((AND(E17=1,D17=3)),"LOW",IF((AND(E17=1,D17=4)),"MEDIUM",IF((AND(E17=1,D17=5)),"HIGH",IF((AND(E17=2,D17=1)),"LOW",IF((AND(E17=2,D17=2)),"LOW",IF((AND(E17=2,D17=3)),"MEDIUM",IF((AND(E17=2,D17=4)),"HIGH",IF((AND(E17=2,D17=5)),"VERY HIGH",IF((AND(E17=3,D17=1)),"LOW",IF((AND(E17=3,D17=2)),"MEDIUM",IF((AND(E17=3,D17=3)),"HIGH",IF((AND(E17=3,D17=4)),"HIGH",IF((AND(E17=3,D17=5)),"VERY HIGH",IF((AND(E17=4,D17=1)),"MEDIUM",IF((AND(E17=4,D17=2)),"HIGH",IF((AND(E17=4,D17=3)),"HIGH",IF((AND(E17=4,D17=4)),"VERY HIGH",IF((AND(E17=4,D17=5)),"VERY HIGH",IF((AND(E17=5,D17=1)),"HIGH",IF((AND(E17=5,D17=2)),"HIGH",IF((AND(E17=5,D17=3)),"VERY HIGH",IF((AND(E17=5,D17=4)),"VERY HIGH",IF((AND(E17=5,D17=5)),"VERY HIGH"," ")))))))))))))))))))))))))</f>
        <v>LOW</v>
      </c>
      <c r="G17" s="149" t="s">
        <v>531</v>
      </c>
      <c r="H17" s="149" t="s">
        <v>529</v>
      </c>
      <c r="I17" s="150">
        <v>1</v>
      </c>
      <c r="J17" s="150">
        <v>1</v>
      </c>
      <c r="K17" s="151" t="str">
        <f t="shared" ref="K17" si="21">IF((AND(J17=1,I17=1)),"LOW",IF((AND(J17=1,I17=2)),"LOW",IF((AND(J17=1,I17=3)),"LOW",IF((AND(J17=1,I17=4)),"MEDIUM",IF((AND(J17=1,I17=5)),"HIGH",IF((AND(J17=2,I17=1)),"LOW",IF((AND(J17=2,I17=2)),"LOW",IF((AND(J17=2,I17=3)),"MEDIUM",IF((AND(J17=2,I17=4)),"HIGH",IF((AND(J17=2,I17=5)),"VERY HIGH",IF((AND(J17=3,I17=1)),"LOW",IF((AND(J17=3,I17=2)),"MEDIUM",IF((AND(J17=3,I17=3)),"HIGH",IF((AND(J17=3,I17=4)),"HIGH",IF((AND(J17=3,I17=5)),"VERY HIGH",IF((AND(J17=4,I17=1)),"MEDIUM",IF((AND(J17=4,I17=2)),"HIGH",IF((AND(J17=4,I17=3)),"HIGH",IF((AND(J17=4,I17=4)),"VERY HIGH",IF((AND(J17=4,I17=5)),"VERY HIGH",IF((AND(J17=5,I17=1)),"HIGH",IF((AND(J17=5,I17=2)),"HIGH",IF((AND(J17=5,I17=3)),"VERY HIGH",IF((AND(J17=5,I17=4)),"VERY HIGH",IF((AND(J17=5,I17=5)),"VERY HIGH"," ")))))))))))))))))))))))))</f>
        <v>LOW</v>
      </c>
    </row>
    <row r="18" spans="1:11" s="19" customFormat="1" ht="34.9" x14ac:dyDescent="0.35">
      <c r="A18" s="153" t="s">
        <v>489</v>
      </c>
      <c r="B18" s="149" t="s">
        <v>491</v>
      </c>
      <c r="C18" s="149" t="s">
        <v>492</v>
      </c>
      <c r="D18" s="150">
        <v>1</v>
      </c>
      <c r="E18" s="150">
        <v>3</v>
      </c>
      <c r="F18" s="151" t="str">
        <f t="shared" ref="F18" si="22">IF((AND(E18=1,D18=1)),"LOW",IF((AND(E18=1,D18=2)),"LOW",IF((AND(E18=1,D18=3)),"LOW",IF((AND(E18=1,D18=4)),"MEDIUM",IF((AND(E18=1,D18=5)),"HIGH",IF((AND(E18=2,D18=1)),"LOW",IF((AND(E18=2,D18=2)),"LOW",IF((AND(E18=2,D18=3)),"MEDIUM",IF((AND(E18=2,D18=4)),"HIGH",IF((AND(E18=2,D18=5)),"VERY HIGH",IF((AND(E18=3,D18=1)),"LOW",IF((AND(E18=3,D18=2)),"MEDIUM",IF((AND(E18=3,D18=3)),"HIGH",IF((AND(E18=3,D18=4)),"HIGH",IF((AND(E18=3,D18=5)),"VERY HIGH",IF((AND(E18=4,D18=1)),"MEDIUM",IF((AND(E18=4,D18=2)),"HIGH",IF((AND(E18=4,D18=3)),"HIGH",IF((AND(E18=4,D18=4)),"VERY HIGH",IF((AND(E18=4,D18=5)),"VERY HIGH",IF((AND(E18=5,D18=1)),"HIGH",IF((AND(E18=5,D18=2)),"HIGH",IF((AND(E18=5,D18=3)),"VERY HIGH",IF((AND(E18=5,D18=4)),"VERY HIGH",IF((AND(E18=5,D18=5)),"VERY HIGH"," ")))))))))))))))))))))))))</f>
        <v>LOW</v>
      </c>
      <c r="G18" s="149" t="s">
        <v>533</v>
      </c>
      <c r="H18" s="149" t="s">
        <v>532</v>
      </c>
      <c r="I18" s="150">
        <v>1</v>
      </c>
      <c r="J18" s="150">
        <v>1</v>
      </c>
      <c r="K18" s="151" t="str">
        <f t="shared" ref="K18" si="23">IF((AND(J18=1,I18=1)),"LOW",IF((AND(J18=1,I18=2)),"LOW",IF((AND(J18=1,I18=3)),"LOW",IF((AND(J18=1,I18=4)),"MEDIUM",IF((AND(J18=1,I18=5)),"HIGH",IF((AND(J18=2,I18=1)),"LOW",IF((AND(J18=2,I18=2)),"LOW",IF((AND(J18=2,I18=3)),"MEDIUM",IF((AND(J18=2,I18=4)),"HIGH",IF((AND(J18=2,I18=5)),"VERY HIGH",IF((AND(J18=3,I18=1)),"LOW",IF((AND(J18=3,I18=2)),"MEDIUM",IF((AND(J18=3,I18=3)),"HIGH",IF((AND(J18=3,I18=4)),"HIGH",IF((AND(J18=3,I18=5)),"VERY HIGH",IF((AND(J18=4,I18=1)),"MEDIUM",IF((AND(J18=4,I18=2)),"HIGH",IF((AND(J18=4,I18=3)),"HIGH",IF((AND(J18=4,I18=4)),"VERY HIGH",IF((AND(J18=4,I18=5)),"VERY HIGH",IF((AND(J18=5,I18=1)),"HIGH",IF((AND(J18=5,I18=2)),"HIGH",IF((AND(J18=5,I18=3)),"VERY HIGH",IF((AND(J18=5,I18=4)),"VERY HIGH",IF((AND(J18=5,I18=5)),"VERY HIGH"," ")))))))))))))))))))))))))</f>
        <v>LOW</v>
      </c>
    </row>
    <row r="19" spans="1:11" s="19" customFormat="1" ht="34.9" x14ac:dyDescent="0.35">
      <c r="A19" s="153" t="s">
        <v>493</v>
      </c>
      <c r="B19" s="149" t="s">
        <v>494</v>
      </c>
      <c r="C19" s="149" t="s">
        <v>495</v>
      </c>
      <c r="D19" s="150">
        <v>2</v>
      </c>
      <c r="E19" s="150">
        <v>3</v>
      </c>
      <c r="F19" s="151" t="str">
        <f t="shared" ref="F19" si="24">IF((AND(E19=1,D19=1)),"LOW",IF((AND(E19=1,D19=2)),"LOW",IF((AND(E19=1,D19=3)),"LOW",IF((AND(E19=1,D19=4)),"MEDIUM",IF((AND(E19=1,D19=5)),"HIGH",IF((AND(E19=2,D19=1)),"LOW",IF((AND(E19=2,D19=2)),"LOW",IF((AND(E19=2,D19=3)),"MEDIUM",IF((AND(E19=2,D19=4)),"HIGH",IF((AND(E19=2,D19=5)),"VERY HIGH",IF((AND(E19=3,D19=1)),"LOW",IF((AND(E19=3,D19=2)),"MEDIUM",IF((AND(E19=3,D19=3)),"HIGH",IF((AND(E19=3,D19=4)),"HIGH",IF((AND(E19=3,D19=5)),"VERY HIGH",IF((AND(E19=4,D19=1)),"MEDIUM",IF((AND(E19=4,D19=2)),"HIGH",IF((AND(E19=4,D19=3)),"HIGH",IF((AND(E19=4,D19=4)),"VERY HIGH",IF((AND(E19=4,D19=5)),"VERY HIGH",IF((AND(E19=5,D19=1)),"HIGH",IF((AND(E19=5,D19=2)),"HIGH",IF((AND(E19=5,D19=3)),"VERY HIGH",IF((AND(E19=5,D19=4)),"VERY HIGH",IF((AND(E19=5,D19=5)),"VERY HIGH"," ")))))))))))))))))))))))))</f>
        <v>MEDIUM</v>
      </c>
      <c r="G19" s="149" t="s">
        <v>534</v>
      </c>
      <c r="H19" s="149" t="s">
        <v>522</v>
      </c>
      <c r="I19" s="150">
        <v>2</v>
      </c>
      <c r="J19" s="150">
        <v>2</v>
      </c>
      <c r="K19" s="151" t="str">
        <f t="shared" ref="K19" si="25">IF((AND(J19=1,I19=1)),"LOW",IF((AND(J19=1,I19=2)),"LOW",IF((AND(J19=1,I19=3)),"LOW",IF((AND(J19=1,I19=4)),"MEDIUM",IF((AND(J19=1,I19=5)),"HIGH",IF((AND(J19=2,I19=1)),"LOW",IF((AND(J19=2,I19=2)),"LOW",IF((AND(J19=2,I19=3)),"MEDIUM",IF((AND(J19=2,I19=4)),"HIGH",IF((AND(J19=2,I19=5)),"VERY HIGH",IF((AND(J19=3,I19=1)),"LOW",IF((AND(J19=3,I19=2)),"MEDIUM",IF((AND(J19=3,I19=3)),"HIGH",IF((AND(J19=3,I19=4)),"HIGH",IF((AND(J19=3,I19=5)),"VERY HIGH",IF((AND(J19=4,I19=1)),"MEDIUM",IF((AND(J19=4,I19=2)),"HIGH",IF((AND(J19=4,I19=3)),"HIGH",IF((AND(J19=4,I19=4)),"VERY HIGH",IF((AND(J19=4,I19=5)),"VERY HIGH",IF((AND(J19=5,I19=1)),"HIGH",IF((AND(J19=5,I19=2)),"HIGH",IF((AND(J19=5,I19=3)),"VERY HIGH",IF((AND(J19=5,I19=4)),"VERY HIGH",IF((AND(J19=5,I19=5)),"VERY HIGH"," ")))))))))))))))))))))))))</f>
        <v>LOW</v>
      </c>
    </row>
    <row r="20" spans="1:11" s="19" customFormat="1" ht="46.5" x14ac:dyDescent="0.35">
      <c r="A20" s="153" t="s">
        <v>496</v>
      </c>
      <c r="B20" s="149" t="s">
        <v>497</v>
      </c>
      <c r="C20" s="149" t="s">
        <v>498</v>
      </c>
      <c r="D20" s="150">
        <v>5</v>
      </c>
      <c r="E20" s="150">
        <v>1</v>
      </c>
      <c r="F20" s="151" t="str">
        <f t="shared" ref="F20" si="26">IF((AND(E20=1,D20=1)),"LOW",IF((AND(E20=1,D20=2)),"LOW",IF((AND(E20=1,D20=3)),"LOW",IF((AND(E20=1,D20=4)),"MEDIUM",IF((AND(E20=1,D20=5)),"HIGH",IF((AND(E20=2,D20=1)),"LOW",IF((AND(E20=2,D20=2)),"LOW",IF((AND(E20=2,D20=3)),"MEDIUM",IF((AND(E20=2,D20=4)),"HIGH",IF((AND(E20=2,D20=5)),"VERY HIGH",IF((AND(E20=3,D20=1)),"LOW",IF((AND(E20=3,D20=2)),"MEDIUM",IF((AND(E20=3,D20=3)),"HIGH",IF((AND(E20=3,D20=4)),"HIGH",IF((AND(E20=3,D20=5)),"VERY HIGH",IF((AND(E20=4,D20=1)),"MEDIUM",IF((AND(E20=4,D20=2)),"HIGH",IF((AND(E20=4,D20=3)),"HIGH",IF((AND(E20=4,D20=4)),"VERY HIGH",IF((AND(E20=4,D20=5)),"VERY HIGH",IF((AND(E20=5,D20=1)),"HIGH",IF((AND(E20=5,D20=2)),"HIGH",IF((AND(E20=5,D20=3)),"VERY HIGH",IF((AND(E20=5,D20=4)),"VERY HIGH",IF((AND(E20=5,D20=5)),"VERY HIGH"," ")))))))))))))))))))))))))</f>
        <v>HIGH</v>
      </c>
      <c r="G20" s="149" t="s">
        <v>535</v>
      </c>
      <c r="H20" s="149" t="s">
        <v>536</v>
      </c>
      <c r="I20" s="150">
        <v>4</v>
      </c>
      <c r="J20" s="150">
        <v>1</v>
      </c>
      <c r="K20" s="151" t="str">
        <f t="shared" ref="K20" si="27">IF((AND(J20=1,I20=1)),"LOW",IF((AND(J20=1,I20=2)),"LOW",IF((AND(J20=1,I20=3)),"LOW",IF((AND(J20=1,I20=4)),"MEDIUM",IF((AND(J20=1,I20=5)),"HIGH",IF((AND(J20=2,I20=1)),"LOW",IF((AND(J20=2,I20=2)),"LOW",IF((AND(J20=2,I20=3)),"MEDIUM",IF((AND(J20=2,I20=4)),"HIGH",IF((AND(J20=2,I20=5)),"VERY HIGH",IF((AND(J20=3,I20=1)),"LOW",IF((AND(J20=3,I20=2)),"MEDIUM",IF((AND(J20=3,I20=3)),"HIGH",IF((AND(J20=3,I20=4)),"HIGH",IF((AND(J20=3,I20=5)),"VERY HIGH",IF((AND(J20=4,I20=1)),"MEDIUM",IF((AND(J20=4,I20=2)),"HIGH",IF((AND(J20=4,I20=3)),"HIGH",IF((AND(J20=4,I20=4)),"VERY HIGH",IF((AND(J20=4,I20=5)),"VERY HIGH",IF((AND(J20=5,I20=1)),"HIGH",IF((AND(J20=5,I20=2)),"HIGH",IF((AND(J20=5,I20=3)),"VERY HIGH",IF((AND(J20=5,I20=4)),"VERY HIGH",IF((AND(J20=5,I20=5)),"VERY HIGH"," ")))))))))))))))))))))))))</f>
        <v>MEDIUM</v>
      </c>
    </row>
    <row r="21" spans="1:11" s="19" customFormat="1" ht="34.9" x14ac:dyDescent="0.35">
      <c r="A21" s="153" t="s">
        <v>499</v>
      </c>
      <c r="B21" s="149" t="s">
        <v>505</v>
      </c>
      <c r="C21" s="149" t="s">
        <v>500</v>
      </c>
      <c r="D21" s="150">
        <v>2</v>
      </c>
      <c r="E21" s="150">
        <v>2</v>
      </c>
      <c r="F21" s="151" t="str">
        <f t="shared" ref="F21" si="28">IF((AND(E21=1,D21=1)),"LOW",IF((AND(E21=1,D21=2)),"LOW",IF((AND(E21=1,D21=3)),"LOW",IF((AND(E21=1,D21=4)),"MEDIUM",IF((AND(E21=1,D21=5)),"HIGH",IF((AND(E21=2,D21=1)),"LOW",IF((AND(E21=2,D21=2)),"LOW",IF((AND(E21=2,D21=3)),"MEDIUM",IF((AND(E21=2,D21=4)),"HIGH",IF((AND(E21=2,D21=5)),"VERY HIGH",IF((AND(E21=3,D21=1)),"LOW",IF((AND(E21=3,D21=2)),"MEDIUM",IF((AND(E21=3,D21=3)),"HIGH",IF((AND(E21=3,D21=4)),"HIGH",IF((AND(E21=3,D21=5)),"VERY HIGH",IF((AND(E21=4,D21=1)),"MEDIUM",IF((AND(E21=4,D21=2)),"HIGH",IF((AND(E21=4,D21=3)),"HIGH",IF((AND(E21=4,D21=4)),"VERY HIGH",IF((AND(E21=4,D21=5)),"VERY HIGH",IF((AND(E21=5,D21=1)),"HIGH",IF((AND(E21=5,D21=2)),"HIGH",IF((AND(E21=5,D21=3)),"VERY HIGH",IF((AND(E21=5,D21=4)),"VERY HIGH",IF((AND(E21=5,D21=5)),"VERY HIGH"," ")))))))))))))))))))))))))</f>
        <v>LOW</v>
      </c>
      <c r="G21" s="149" t="s">
        <v>537</v>
      </c>
      <c r="H21" s="149" t="s">
        <v>538</v>
      </c>
      <c r="I21" s="150">
        <v>2</v>
      </c>
      <c r="J21" s="150">
        <v>1</v>
      </c>
      <c r="K21" s="151" t="str">
        <f t="shared" ref="K21" si="29">IF((AND(J21=1,I21=1)),"LOW",IF((AND(J21=1,I21=2)),"LOW",IF((AND(J21=1,I21=3)),"LOW",IF((AND(J21=1,I21=4)),"MEDIUM",IF((AND(J21=1,I21=5)),"HIGH",IF((AND(J21=2,I21=1)),"LOW",IF((AND(J21=2,I21=2)),"LOW",IF((AND(J21=2,I21=3)),"MEDIUM",IF((AND(J21=2,I21=4)),"HIGH",IF((AND(J21=2,I21=5)),"VERY HIGH",IF((AND(J21=3,I21=1)),"LOW",IF((AND(J21=3,I21=2)),"MEDIUM",IF((AND(J21=3,I21=3)),"HIGH",IF((AND(J21=3,I21=4)),"HIGH",IF((AND(J21=3,I21=5)),"VERY HIGH",IF((AND(J21=4,I21=1)),"MEDIUM",IF((AND(J21=4,I21=2)),"HIGH",IF((AND(J21=4,I21=3)),"HIGH",IF((AND(J21=4,I21=4)),"VERY HIGH",IF((AND(J21=4,I21=5)),"VERY HIGH",IF((AND(J21=5,I21=1)),"HIGH",IF((AND(J21=5,I21=2)),"HIGH",IF((AND(J21=5,I21=3)),"VERY HIGH",IF((AND(J21=5,I21=4)),"VERY HIGH",IF((AND(J21=5,I21=5)),"VERY HIGH"," ")))))))))))))))))))))))))</f>
        <v>LOW</v>
      </c>
    </row>
    <row r="22" spans="1:11" s="19" customFormat="1" ht="69.75" x14ac:dyDescent="0.35">
      <c r="A22" s="153" t="s">
        <v>132</v>
      </c>
      <c r="B22" s="149" t="s">
        <v>501</v>
      </c>
      <c r="C22" s="149" t="s">
        <v>502</v>
      </c>
      <c r="D22" s="150">
        <v>2</v>
      </c>
      <c r="E22" s="150">
        <v>3</v>
      </c>
      <c r="F22" s="151" t="str">
        <f t="shared" ref="F22" si="30">IF((AND(E22=1,D22=1)),"LOW",IF((AND(E22=1,D22=2)),"LOW",IF((AND(E22=1,D22=3)),"LOW",IF((AND(E22=1,D22=4)),"MEDIUM",IF((AND(E22=1,D22=5)),"HIGH",IF((AND(E22=2,D22=1)),"LOW",IF((AND(E22=2,D22=2)),"LOW",IF((AND(E22=2,D22=3)),"MEDIUM",IF((AND(E22=2,D22=4)),"HIGH",IF((AND(E22=2,D22=5)),"VERY HIGH",IF((AND(E22=3,D22=1)),"LOW",IF((AND(E22=3,D22=2)),"MEDIUM",IF((AND(E22=3,D22=3)),"HIGH",IF((AND(E22=3,D22=4)),"HIGH",IF((AND(E22=3,D22=5)),"VERY HIGH",IF((AND(E22=4,D22=1)),"MEDIUM",IF((AND(E22=4,D22=2)),"HIGH",IF((AND(E22=4,D22=3)),"HIGH",IF((AND(E22=4,D22=4)),"VERY HIGH",IF((AND(E22=4,D22=5)),"VERY HIGH",IF((AND(E22=5,D22=1)),"HIGH",IF((AND(E22=5,D22=2)),"HIGH",IF((AND(E22=5,D22=3)),"VERY HIGH",IF((AND(E22=5,D22=4)),"VERY HIGH",IF((AND(E22=5,D22=5)),"VERY HIGH"," ")))))))))))))))))))))))))</f>
        <v>MEDIUM</v>
      </c>
      <c r="G22" s="149" t="s">
        <v>539</v>
      </c>
      <c r="H22" s="149" t="s">
        <v>522</v>
      </c>
      <c r="I22" s="150">
        <v>1</v>
      </c>
      <c r="J22" s="150">
        <v>2</v>
      </c>
      <c r="K22" s="151" t="str">
        <f t="shared" ref="K22" si="31">IF((AND(J22=1,I22=1)),"LOW",IF((AND(J22=1,I22=2)),"LOW",IF((AND(J22=1,I22=3)),"LOW",IF((AND(J22=1,I22=4)),"MEDIUM",IF((AND(J22=1,I22=5)),"HIGH",IF((AND(J22=2,I22=1)),"LOW",IF((AND(J22=2,I22=2)),"LOW",IF((AND(J22=2,I22=3)),"MEDIUM",IF((AND(J22=2,I22=4)),"HIGH",IF((AND(J22=2,I22=5)),"VERY HIGH",IF((AND(J22=3,I22=1)),"LOW",IF((AND(J22=3,I22=2)),"MEDIUM",IF((AND(J22=3,I22=3)),"HIGH",IF((AND(J22=3,I22=4)),"HIGH",IF((AND(J22=3,I22=5)),"VERY HIGH",IF((AND(J22=4,I22=1)),"MEDIUM",IF((AND(J22=4,I22=2)),"HIGH",IF((AND(J22=4,I22=3)),"HIGH",IF((AND(J22=4,I22=4)),"VERY HIGH",IF((AND(J22=4,I22=5)),"VERY HIGH",IF((AND(J22=5,I22=1)),"HIGH",IF((AND(J22=5,I22=2)),"HIGH",IF((AND(J22=5,I22=3)),"VERY HIGH",IF((AND(J22=5,I22=4)),"VERY HIGH",IF((AND(J22=5,I22=5)),"VERY HIGH"," ")))))))))))))))))))))))))</f>
        <v>LOW</v>
      </c>
    </row>
    <row r="23" spans="1:11" s="19" customFormat="1" ht="46.5" x14ac:dyDescent="0.35">
      <c r="A23" s="153" t="s">
        <v>503</v>
      </c>
      <c r="B23" s="149" t="s">
        <v>506</v>
      </c>
      <c r="C23" s="149" t="s">
        <v>504</v>
      </c>
      <c r="D23" s="150">
        <v>5</v>
      </c>
      <c r="E23" s="150">
        <v>2</v>
      </c>
      <c r="F23" s="151" t="str">
        <f t="shared" ref="F23" si="32">IF((AND(E23=1,D23=1)),"LOW",IF((AND(E23=1,D23=2)),"LOW",IF((AND(E23=1,D23=3)),"LOW",IF((AND(E23=1,D23=4)),"MEDIUM",IF((AND(E23=1,D23=5)),"HIGH",IF((AND(E23=2,D23=1)),"LOW",IF((AND(E23=2,D23=2)),"LOW",IF((AND(E23=2,D23=3)),"MEDIUM",IF((AND(E23=2,D23=4)),"HIGH",IF((AND(E23=2,D23=5)),"VERY HIGH",IF((AND(E23=3,D23=1)),"LOW",IF((AND(E23=3,D23=2)),"MEDIUM",IF((AND(E23=3,D23=3)),"HIGH",IF((AND(E23=3,D23=4)),"HIGH",IF((AND(E23=3,D23=5)),"VERY HIGH",IF((AND(E23=4,D23=1)),"MEDIUM",IF((AND(E23=4,D23=2)),"HIGH",IF((AND(E23=4,D23=3)),"HIGH",IF((AND(E23=4,D23=4)),"VERY HIGH",IF((AND(E23=4,D23=5)),"VERY HIGH",IF((AND(E23=5,D23=1)),"HIGH",IF((AND(E23=5,D23=2)),"HIGH",IF((AND(E23=5,D23=3)),"VERY HIGH",IF((AND(E23=5,D23=4)),"VERY HIGH",IF((AND(E23=5,D23=5)),"VERY HIGH"," ")))))))))))))))))))))))))</f>
        <v>VERY HIGH</v>
      </c>
      <c r="G23" s="149" t="s">
        <v>540</v>
      </c>
      <c r="H23" s="149" t="s">
        <v>541</v>
      </c>
      <c r="I23" s="150">
        <v>4</v>
      </c>
      <c r="J23" s="150">
        <v>1</v>
      </c>
      <c r="K23" s="151" t="str">
        <f t="shared" ref="K23" si="33">IF((AND(J23=1,I23=1)),"LOW",IF((AND(J23=1,I23=2)),"LOW",IF((AND(J23=1,I23=3)),"LOW",IF((AND(J23=1,I23=4)),"MEDIUM",IF((AND(J23=1,I23=5)),"HIGH",IF((AND(J23=2,I23=1)),"LOW",IF((AND(J23=2,I23=2)),"LOW",IF((AND(J23=2,I23=3)),"MEDIUM",IF((AND(J23=2,I23=4)),"HIGH",IF((AND(J23=2,I23=5)),"VERY HIGH",IF((AND(J23=3,I23=1)),"LOW",IF((AND(J23=3,I23=2)),"MEDIUM",IF((AND(J23=3,I23=3)),"HIGH",IF((AND(J23=3,I23=4)),"HIGH",IF((AND(J23=3,I23=5)),"VERY HIGH",IF((AND(J23=4,I23=1)),"MEDIUM",IF((AND(J23=4,I23=2)),"HIGH",IF((AND(J23=4,I23=3)),"HIGH",IF((AND(J23=4,I23=4)),"VERY HIGH",IF((AND(J23=4,I23=5)),"VERY HIGH",IF((AND(J23=5,I23=1)),"HIGH",IF((AND(J23=5,I23=2)),"HIGH",IF((AND(J23=5,I23=3)),"VERY HIGH",IF((AND(J23=5,I23=4)),"VERY HIGH",IF((AND(J23=5,I23=5)),"VERY HIGH"," ")))))))))))))))))))))))))</f>
        <v>MEDIUM</v>
      </c>
    </row>
    <row r="24" spans="1:11" s="19" customFormat="1" ht="34.9" x14ac:dyDescent="0.35">
      <c r="A24" s="153" t="s">
        <v>507</v>
      </c>
      <c r="B24" s="149" t="s">
        <v>509</v>
      </c>
      <c r="C24" s="149" t="s">
        <v>508</v>
      </c>
      <c r="D24" s="150">
        <v>3</v>
      </c>
      <c r="E24" s="150">
        <v>1</v>
      </c>
      <c r="F24" s="151" t="str">
        <f t="shared" ref="F24" si="34">IF((AND(E24=1,D24=1)),"LOW",IF((AND(E24=1,D24=2)),"LOW",IF((AND(E24=1,D24=3)),"LOW",IF((AND(E24=1,D24=4)),"MEDIUM",IF((AND(E24=1,D24=5)),"HIGH",IF((AND(E24=2,D24=1)),"LOW",IF((AND(E24=2,D24=2)),"LOW",IF((AND(E24=2,D24=3)),"MEDIUM",IF((AND(E24=2,D24=4)),"HIGH",IF((AND(E24=2,D24=5)),"VERY HIGH",IF((AND(E24=3,D24=1)),"LOW",IF((AND(E24=3,D24=2)),"MEDIUM",IF((AND(E24=3,D24=3)),"HIGH",IF((AND(E24=3,D24=4)),"HIGH",IF((AND(E24=3,D24=5)),"VERY HIGH",IF((AND(E24=4,D24=1)),"MEDIUM",IF((AND(E24=4,D24=2)),"HIGH",IF((AND(E24=4,D24=3)),"HIGH",IF((AND(E24=4,D24=4)),"VERY HIGH",IF((AND(E24=4,D24=5)),"VERY HIGH",IF((AND(E24=5,D24=1)),"HIGH",IF((AND(E24=5,D24=2)),"HIGH",IF((AND(E24=5,D24=3)),"VERY HIGH",IF((AND(E24=5,D24=4)),"VERY HIGH",IF((AND(E24=5,D24=5)),"VERY HIGH"," ")))))))))))))))))))))))))</f>
        <v>LOW</v>
      </c>
      <c r="G24" s="149" t="s">
        <v>542</v>
      </c>
      <c r="H24" s="149" t="s">
        <v>536</v>
      </c>
      <c r="I24" s="150">
        <v>2</v>
      </c>
      <c r="J24" s="150">
        <v>1</v>
      </c>
      <c r="K24" s="151" t="str">
        <f t="shared" ref="K24" si="35">IF((AND(J24=1,I24=1)),"LOW",IF((AND(J24=1,I24=2)),"LOW",IF((AND(J24=1,I24=3)),"LOW",IF((AND(J24=1,I24=4)),"MEDIUM",IF((AND(J24=1,I24=5)),"HIGH",IF((AND(J24=2,I24=1)),"LOW",IF((AND(J24=2,I24=2)),"LOW",IF((AND(J24=2,I24=3)),"MEDIUM",IF((AND(J24=2,I24=4)),"HIGH",IF((AND(J24=2,I24=5)),"VERY HIGH",IF((AND(J24=3,I24=1)),"LOW",IF((AND(J24=3,I24=2)),"MEDIUM",IF((AND(J24=3,I24=3)),"HIGH",IF((AND(J24=3,I24=4)),"HIGH",IF((AND(J24=3,I24=5)),"VERY HIGH",IF((AND(J24=4,I24=1)),"MEDIUM",IF((AND(J24=4,I24=2)),"HIGH",IF((AND(J24=4,I24=3)),"HIGH",IF((AND(J24=4,I24=4)),"VERY HIGH",IF((AND(J24=4,I24=5)),"VERY HIGH",IF((AND(J24=5,I24=1)),"HIGH",IF((AND(J24=5,I24=2)),"HIGH",IF((AND(J24=5,I24=3)),"VERY HIGH",IF((AND(J24=5,I24=4)),"VERY HIGH",IF((AND(J24=5,I24=5)),"VERY HIGH"," ")))))))))))))))))))))))))</f>
        <v>LOW</v>
      </c>
    </row>
    <row r="25" spans="1:11" s="19" customFormat="1" ht="81.400000000000006" x14ac:dyDescent="0.35">
      <c r="A25" s="153" t="s">
        <v>510</v>
      </c>
      <c r="B25" s="149" t="s">
        <v>512</v>
      </c>
      <c r="C25" s="149" t="s">
        <v>511</v>
      </c>
      <c r="D25" s="150">
        <v>5</v>
      </c>
      <c r="E25" s="150">
        <v>1</v>
      </c>
      <c r="F25" s="151" t="str">
        <f t="shared" ref="F25" si="36">IF((AND(E25=1,D25=1)),"LOW",IF((AND(E25=1,D25=2)),"LOW",IF((AND(E25=1,D25=3)),"LOW",IF((AND(E25=1,D25=4)),"MEDIUM",IF((AND(E25=1,D25=5)),"HIGH",IF((AND(E25=2,D25=1)),"LOW",IF((AND(E25=2,D25=2)),"LOW",IF((AND(E25=2,D25=3)),"MEDIUM",IF((AND(E25=2,D25=4)),"HIGH",IF((AND(E25=2,D25=5)),"VERY HIGH",IF((AND(E25=3,D25=1)),"LOW",IF((AND(E25=3,D25=2)),"MEDIUM",IF((AND(E25=3,D25=3)),"HIGH",IF((AND(E25=3,D25=4)),"HIGH",IF((AND(E25=3,D25=5)),"VERY HIGH",IF((AND(E25=4,D25=1)),"MEDIUM",IF((AND(E25=4,D25=2)),"HIGH",IF((AND(E25=4,D25=3)),"HIGH",IF((AND(E25=4,D25=4)),"VERY HIGH",IF((AND(E25=4,D25=5)),"VERY HIGH",IF((AND(E25=5,D25=1)),"HIGH",IF((AND(E25=5,D25=2)),"HIGH",IF((AND(E25=5,D25=3)),"VERY HIGH",IF((AND(E25=5,D25=4)),"VERY HIGH",IF((AND(E25=5,D25=5)),"VERY HIGH"," ")))))))))))))))))))))))))</f>
        <v>HIGH</v>
      </c>
      <c r="G25" s="149" t="s">
        <v>543</v>
      </c>
      <c r="H25" s="149" t="s">
        <v>522</v>
      </c>
      <c r="I25" s="150">
        <v>2</v>
      </c>
      <c r="J25" s="150">
        <v>1</v>
      </c>
      <c r="K25" s="151" t="str">
        <f t="shared" ref="K25" si="37">IF((AND(J25=1,I25=1)),"LOW",IF((AND(J25=1,I25=2)),"LOW",IF((AND(J25=1,I25=3)),"LOW",IF((AND(J25=1,I25=4)),"MEDIUM",IF((AND(J25=1,I25=5)),"HIGH",IF((AND(J25=2,I25=1)),"LOW",IF((AND(J25=2,I25=2)),"LOW",IF((AND(J25=2,I25=3)),"MEDIUM",IF((AND(J25=2,I25=4)),"HIGH",IF((AND(J25=2,I25=5)),"VERY HIGH",IF((AND(J25=3,I25=1)),"LOW",IF((AND(J25=3,I25=2)),"MEDIUM",IF((AND(J25=3,I25=3)),"HIGH",IF((AND(J25=3,I25=4)),"HIGH",IF((AND(J25=3,I25=5)),"VERY HIGH",IF((AND(J25=4,I25=1)),"MEDIUM",IF((AND(J25=4,I25=2)),"HIGH",IF((AND(J25=4,I25=3)),"HIGH",IF((AND(J25=4,I25=4)),"VERY HIGH",IF((AND(J25=4,I25=5)),"VERY HIGH",IF((AND(J25=5,I25=1)),"HIGH",IF((AND(J25=5,I25=2)),"HIGH",IF((AND(J25=5,I25=3)),"VERY HIGH",IF((AND(J25=5,I25=4)),"VERY HIGH",IF((AND(J25=5,I25=5)),"VERY HIGH"," ")))))))))))))))))))))))))</f>
        <v>LOW</v>
      </c>
    </row>
    <row r="26" spans="1:11" s="19" customFormat="1" ht="46.5" x14ac:dyDescent="0.35">
      <c r="A26" s="153" t="s">
        <v>513</v>
      </c>
      <c r="B26" s="149" t="s">
        <v>514</v>
      </c>
      <c r="C26" s="149" t="s">
        <v>515</v>
      </c>
      <c r="D26" s="150">
        <v>5</v>
      </c>
      <c r="E26" s="150">
        <v>2</v>
      </c>
      <c r="F26" s="151" t="str">
        <f t="shared" ref="F26" si="38">IF((AND(E26=1,D26=1)),"LOW",IF((AND(E26=1,D26=2)),"LOW",IF((AND(E26=1,D26=3)),"LOW",IF((AND(E26=1,D26=4)),"MEDIUM",IF((AND(E26=1,D26=5)),"HIGH",IF((AND(E26=2,D26=1)),"LOW",IF((AND(E26=2,D26=2)),"LOW",IF((AND(E26=2,D26=3)),"MEDIUM",IF((AND(E26=2,D26=4)),"HIGH",IF((AND(E26=2,D26=5)),"VERY HIGH",IF((AND(E26=3,D26=1)),"LOW",IF((AND(E26=3,D26=2)),"MEDIUM",IF((AND(E26=3,D26=3)),"HIGH",IF((AND(E26=3,D26=4)),"HIGH",IF((AND(E26=3,D26=5)),"VERY HIGH",IF((AND(E26=4,D26=1)),"MEDIUM",IF((AND(E26=4,D26=2)),"HIGH",IF((AND(E26=4,D26=3)),"HIGH",IF((AND(E26=4,D26=4)),"VERY HIGH",IF((AND(E26=4,D26=5)),"VERY HIGH",IF((AND(E26=5,D26=1)),"HIGH",IF((AND(E26=5,D26=2)),"HIGH",IF((AND(E26=5,D26=3)),"VERY HIGH",IF((AND(E26=5,D26=4)),"VERY HIGH",IF((AND(E26=5,D26=5)),"VERY HIGH"," ")))))))))))))))))))))))))</f>
        <v>VERY HIGH</v>
      </c>
      <c r="G26" s="149" t="s">
        <v>544</v>
      </c>
      <c r="H26" s="149" t="s">
        <v>545</v>
      </c>
      <c r="I26" s="150">
        <v>4</v>
      </c>
      <c r="J26" s="150">
        <v>1</v>
      </c>
      <c r="K26" s="151" t="str">
        <f t="shared" ref="K26" si="39">IF((AND(J26=1,I26=1)),"LOW",IF((AND(J26=1,I26=2)),"LOW",IF((AND(J26=1,I26=3)),"LOW",IF((AND(J26=1,I26=4)),"MEDIUM",IF((AND(J26=1,I26=5)),"HIGH",IF((AND(J26=2,I26=1)),"LOW",IF((AND(J26=2,I26=2)),"LOW",IF((AND(J26=2,I26=3)),"MEDIUM",IF((AND(J26=2,I26=4)),"HIGH",IF((AND(J26=2,I26=5)),"VERY HIGH",IF((AND(J26=3,I26=1)),"LOW",IF((AND(J26=3,I26=2)),"MEDIUM",IF((AND(J26=3,I26=3)),"HIGH",IF((AND(J26=3,I26=4)),"HIGH",IF((AND(J26=3,I26=5)),"VERY HIGH",IF((AND(J26=4,I26=1)),"MEDIUM",IF((AND(J26=4,I26=2)),"HIGH",IF((AND(J26=4,I26=3)),"HIGH",IF((AND(J26=4,I26=4)),"VERY HIGH",IF((AND(J26=4,I26=5)),"VERY HIGH",IF((AND(J26=5,I26=1)),"HIGH",IF((AND(J26=5,I26=2)),"HIGH",IF((AND(J26=5,I26=3)),"VERY HIGH",IF((AND(J26=5,I26=4)),"VERY HIGH",IF((AND(J26=5,I26=5)),"VERY HIGH"," ")))))))))))))))))))))))))</f>
        <v>MEDIUM</v>
      </c>
    </row>
    <row r="27" spans="1:11" s="19" customFormat="1" ht="46.5" x14ac:dyDescent="0.35">
      <c r="A27" s="153" t="s">
        <v>516</v>
      </c>
      <c r="B27" s="149" t="s">
        <v>518</v>
      </c>
      <c r="C27" s="149" t="s">
        <v>517</v>
      </c>
      <c r="D27" s="150">
        <v>2</v>
      </c>
      <c r="E27" s="150">
        <v>3</v>
      </c>
      <c r="F27" s="151" t="str">
        <f t="shared" ref="F27" si="40">IF((AND(E27=1,D27=1)),"LOW",IF((AND(E27=1,D27=2)),"LOW",IF((AND(E27=1,D27=3)),"LOW",IF((AND(E27=1,D27=4)),"MEDIUM",IF((AND(E27=1,D27=5)),"HIGH",IF((AND(E27=2,D27=1)),"LOW",IF((AND(E27=2,D27=2)),"LOW",IF((AND(E27=2,D27=3)),"MEDIUM",IF((AND(E27=2,D27=4)),"HIGH",IF((AND(E27=2,D27=5)),"VERY HIGH",IF((AND(E27=3,D27=1)),"LOW",IF((AND(E27=3,D27=2)),"MEDIUM",IF((AND(E27=3,D27=3)),"HIGH",IF((AND(E27=3,D27=4)),"HIGH",IF((AND(E27=3,D27=5)),"VERY HIGH",IF((AND(E27=4,D27=1)),"MEDIUM",IF((AND(E27=4,D27=2)),"HIGH",IF((AND(E27=4,D27=3)),"HIGH",IF((AND(E27=4,D27=4)),"VERY HIGH",IF((AND(E27=4,D27=5)),"VERY HIGH",IF((AND(E27=5,D27=1)),"HIGH",IF((AND(E27=5,D27=2)),"HIGH",IF((AND(E27=5,D27=3)),"VERY HIGH",IF((AND(E27=5,D27=4)),"VERY HIGH",IF((AND(E27=5,D27=5)),"VERY HIGH"," ")))))))))))))))))))))))))</f>
        <v>MEDIUM</v>
      </c>
      <c r="G27" s="149" t="s">
        <v>546</v>
      </c>
      <c r="H27" s="149" t="s">
        <v>547</v>
      </c>
      <c r="I27" s="150">
        <v>1</v>
      </c>
      <c r="J27" s="150">
        <v>2</v>
      </c>
      <c r="K27" s="151" t="str">
        <f t="shared" ref="K27" si="41">IF((AND(J27=1,I27=1)),"LOW",IF((AND(J27=1,I27=2)),"LOW",IF((AND(J27=1,I27=3)),"LOW",IF((AND(J27=1,I27=4)),"MEDIUM",IF((AND(J27=1,I27=5)),"HIGH",IF((AND(J27=2,I27=1)),"LOW",IF((AND(J27=2,I27=2)),"LOW",IF((AND(J27=2,I27=3)),"MEDIUM",IF((AND(J27=2,I27=4)),"HIGH",IF((AND(J27=2,I27=5)),"VERY HIGH",IF((AND(J27=3,I27=1)),"LOW",IF((AND(J27=3,I27=2)),"MEDIUM",IF((AND(J27=3,I27=3)),"HIGH",IF((AND(J27=3,I27=4)),"HIGH",IF((AND(J27=3,I27=5)),"VERY HIGH",IF((AND(J27=4,I27=1)),"MEDIUM",IF((AND(J27=4,I27=2)),"HIGH",IF((AND(J27=4,I27=3)),"HIGH",IF((AND(J27=4,I27=4)),"VERY HIGH",IF((AND(J27=4,I27=5)),"VERY HIGH",IF((AND(J27=5,I27=1)),"HIGH",IF((AND(J27=5,I27=2)),"HIGH",IF((AND(J27=5,I27=3)),"VERY HIGH",IF((AND(J27=5,I27=4)),"VERY HIGH",IF((AND(J27=5,I27=5)),"VERY HIGH"," ")))))))))))))))))))))))))</f>
        <v>LOW</v>
      </c>
    </row>
    <row r="28" spans="1:11" s="19" customFormat="1" ht="11.65" x14ac:dyDescent="0.35">
      <c r="A28" s="139"/>
      <c r="B28" s="139"/>
      <c r="C28" s="140"/>
      <c r="D28" s="141"/>
      <c r="E28" s="141"/>
      <c r="F28" s="141"/>
      <c r="G28" s="140"/>
      <c r="H28" s="140"/>
      <c r="I28" s="141"/>
      <c r="J28" s="141"/>
      <c r="K28" s="141"/>
    </row>
    <row r="29" spans="1:11" s="19" customFormat="1" ht="11.65" x14ac:dyDescent="0.35">
      <c r="A29" s="139"/>
      <c r="B29" s="139"/>
      <c r="C29" s="140"/>
      <c r="D29" s="141"/>
      <c r="E29" s="141"/>
      <c r="F29" s="141"/>
      <c r="G29" s="140"/>
      <c r="H29" s="140"/>
      <c r="I29" s="141"/>
      <c r="J29" s="141"/>
      <c r="K29" s="141"/>
    </row>
    <row r="30" spans="1:11" s="19" customFormat="1" ht="11.65" x14ac:dyDescent="0.35">
      <c r="A30" s="139"/>
      <c r="B30" s="139"/>
      <c r="C30" s="140"/>
      <c r="D30" s="141"/>
      <c r="E30" s="141"/>
      <c r="F30" s="141"/>
      <c r="G30" s="140"/>
      <c r="H30" s="140"/>
      <c r="I30" s="141"/>
      <c r="J30" s="141"/>
      <c r="K30" s="141"/>
    </row>
    <row r="31" spans="1:11" s="19" customFormat="1" ht="11.65" x14ac:dyDescent="0.35">
      <c r="A31" s="139"/>
      <c r="B31" s="139"/>
      <c r="C31" s="140"/>
      <c r="D31" s="141"/>
      <c r="E31" s="141"/>
      <c r="F31" s="141"/>
      <c r="G31" s="140"/>
      <c r="H31" s="140"/>
      <c r="I31" s="141"/>
      <c r="J31" s="141"/>
      <c r="K31" s="141"/>
    </row>
    <row r="32" spans="1:11" s="19" customFormat="1" ht="11.65" x14ac:dyDescent="0.35">
      <c r="A32" s="139"/>
      <c r="B32" s="139"/>
      <c r="C32" s="140"/>
      <c r="D32" s="141"/>
      <c r="E32" s="141"/>
      <c r="F32" s="141"/>
      <c r="G32" s="140"/>
      <c r="H32" s="140"/>
      <c r="I32" s="141"/>
      <c r="J32" s="141"/>
      <c r="K32" s="141"/>
    </row>
    <row r="33" spans="1:11" s="19" customFormat="1" ht="11.65" x14ac:dyDescent="0.35">
      <c r="A33" s="139"/>
      <c r="B33" s="139"/>
      <c r="C33" s="140"/>
      <c r="D33" s="141"/>
      <c r="E33" s="141"/>
      <c r="F33" s="141"/>
      <c r="G33" s="140"/>
      <c r="H33" s="140"/>
      <c r="I33" s="141"/>
      <c r="J33" s="141"/>
      <c r="K33" s="141"/>
    </row>
    <row r="34" spans="1:11" s="19" customFormat="1" ht="11.65" x14ac:dyDescent="0.35">
      <c r="A34" s="139"/>
      <c r="B34" s="139"/>
      <c r="C34" s="140"/>
      <c r="D34" s="141"/>
      <c r="E34" s="141"/>
      <c r="F34" s="141"/>
      <c r="G34" s="140"/>
      <c r="H34" s="140"/>
      <c r="I34" s="141"/>
      <c r="J34" s="141"/>
      <c r="K34" s="141"/>
    </row>
    <row r="35" spans="1:11" s="19" customFormat="1" ht="11.65" x14ac:dyDescent="0.35">
      <c r="A35" s="139"/>
      <c r="B35" s="139"/>
      <c r="C35" s="140"/>
      <c r="D35" s="141"/>
      <c r="E35" s="141"/>
      <c r="F35" s="141"/>
      <c r="G35" s="140"/>
      <c r="H35" s="140"/>
      <c r="I35" s="141"/>
      <c r="J35" s="141"/>
      <c r="K35" s="141"/>
    </row>
    <row r="36" spans="1:11" s="19" customFormat="1" ht="11.65" x14ac:dyDescent="0.35">
      <c r="A36" s="139"/>
      <c r="B36" s="139"/>
      <c r="C36" s="140"/>
      <c r="D36" s="141"/>
      <c r="E36" s="141"/>
      <c r="F36" s="141"/>
      <c r="G36" s="140"/>
      <c r="H36" s="140"/>
      <c r="I36" s="141"/>
      <c r="J36" s="141"/>
      <c r="K36" s="141"/>
    </row>
    <row r="37" spans="1:11" s="19" customFormat="1" ht="11.65" x14ac:dyDescent="0.35">
      <c r="A37" s="139"/>
      <c r="B37" s="139"/>
      <c r="C37" s="140"/>
      <c r="D37" s="141"/>
      <c r="E37" s="141"/>
      <c r="F37" s="141"/>
      <c r="G37" s="140"/>
      <c r="H37" s="140"/>
      <c r="I37" s="141"/>
      <c r="J37" s="141"/>
      <c r="K37" s="141"/>
    </row>
    <row r="38" spans="1:11" s="19" customFormat="1" ht="11.65" x14ac:dyDescent="0.35">
      <c r="A38" s="139"/>
      <c r="B38" s="139"/>
      <c r="C38" s="140"/>
      <c r="D38" s="141"/>
      <c r="E38" s="141"/>
      <c r="F38" s="141"/>
      <c r="G38" s="140"/>
      <c r="H38" s="140"/>
      <c r="I38" s="141"/>
      <c r="J38" s="141"/>
      <c r="K38" s="141"/>
    </row>
    <row r="39" spans="1:11" s="19" customFormat="1" ht="11.65" x14ac:dyDescent="0.35">
      <c r="A39" s="139"/>
      <c r="B39" s="139"/>
      <c r="C39" s="140"/>
      <c r="D39" s="141"/>
      <c r="E39" s="141"/>
      <c r="F39" s="141"/>
      <c r="G39" s="140"/>
      <c r="H39" s="140"/>
      <c r="I39" s="141"/>
      <c r="J39" s="141"/>
      <c r="K39" s="141"/>
    </row>
    <row r="40" spans="1:11" s="19" customFormat="1" ht="11.65" x14ac:dyDescent="0.35">
      <c r="A40" s="139"/>
      <c r="B40" s="139"/>
      <c r="C40" s="140"/>
      <c r="D40" s="141"/>
      <c r="E40" s="141"/>
      <c r="F40" s="141"/>
      <c r="G40" s="140"/>
      <c r="H40" s="140"/>
      <c r="I40" s="141"/>
      <c r="J40" s="141"/>
      <c r="K40" s="141"/>
    </row>
    <row r="41" spans="1:11" s="19" customFormat="1" ht="11.65" x14ac:dyDescent="0.35">
      <c r="A41" s="139"/>
      <c r="B41" s="139"/>
      <c r="C41" s="140"/>
      <c r="D41" s="141"/>
      <c r="E41" s="141"/>
      <c r="F41" s="141"/>
      <c r="G41" s="140"/>
      <c r="H41" s="140"/>
      <c r="I41" s="141"/>
      <c r="J41" s="141"/>
      <c r="K41" s="141"/>
    </row>
    <row r="42" spans="1:11" s="19" customFormat="1" ht="11.65" x14ac:dyDescent="0.35">
      <c r="A42" s="139"/>
      <c r="B42" s="139"/>
      <c r="C42" s="140"/>
      <c r="D42" s="141"/>
      <c r="E42" s="141"/>
      <c r="F42" s="141"/>
      <c r="G42" s="140"/>
      <c r="H42" s="140"/>
      <c r="I42" s="141"/>
      <c r="J42" s="141"/>
      <c r="K42" s="141"/>
    </row>
    <row r="43" spans="1:11" s="19" customFormat="1" ht="11.65" x14ac:dyDescent="0.35">
      <c r="A43" s="139"/>
      <c r="B43" s="139"/>
      <c r="C43" s="140"/>
      <c r="D43" s="141"/>
      <c r="E43" s="141"/>
      <c r="F43" s="141"/>
      <c r="G43" s="140"/>
      <c r="H43" s="140"/>
      <c r="I43" s="141"/>
      <c r="J43" s="141"/>
      <c r="K43" s="141"/>
    </row>
    <row r="44" spans="1:11" s="19" customFormat="1" ht="11.65" x14ac:dyDescent="0.35">
      <c r="A44" s="139"/>
      <c r="B44" s="139"/>
      <c r="C44" s="140"/>
      <c r="D44" s="141"/>
      <c r="E44" s="141"/>
      <c r="F44" s="141"/>
      <c r="G44" s="140"/>
      <c r="H44" s="140"/>
      <c r="I44" s="141"/>
      <c r="J44" s="141"/>
      <c r="K44" s="141"/>
    </row>
    <row r="45" spans="1:11" s="19" customFormat="1" ht="11.65" x14ac:dyDescent="0.35">
      <c r="A45" s="139"/>
      <c r="B45" s="139"/>
      <c r="C45" s="140"/>
      <c r="D45" s="141"/>
      <c r="E45" s="141"/>
      <c r="F45" s="141"/>
      <c r="G45" s="140"/>
      <c r="H45" s="140"/>
      <c r="I45" s="141"/>
      <c r="J45" s="141"/>
      <c r="K45" s="141"/>
    </row>
    <row r="46" spans="1:11" s="19" customFormat="1" ht="11.65" x14ac:dyDescent="0.35">
      <c r="A46" s="139"/>
      <c r="B46" s="139"/>
      <c r="C46" s="140"/>
      <c r="D46" s="141"/>
      <c r="E46" s="141"/>
      <c r="F46" s="141"/>
      <c r="G46" s="140"/>
      <c r="H46" s="140"/>
      <c r="I46" s="141"/>
      <c r="J46" s="141"/>
      <c r="K46" s="141"/>
    </row>
    <row r="47" spans="1:11" s="19" customFormat="1" ht="11.65" x14ac:dyDescent="0.35">
      <c r="A47" s="139"/>
      <c r="B47" s="139"/>
      <c r="C47" s="140"/>
      <c r="D47" s="141"/>
      <c r="E47" s="141"/>
      <c r="F47" s="141"/>
      <c r="G47" s="140"/>
      <c r="H47" s="140"/>
      <c r="I47" s="141"/>
      <c r="J47" s="141"/>
      <c r="K47" s="141"/>
    </row>
    <row r="48" spans="1:11" s="19" customFormat="1" ht="11.65" x14ac:dyDescent="0.35">
      <c r="A48" s="139"/>
      <c r="B48" s="139"/>
      <c r="C48" s="140"/>
      <c r="D48" s="141"/>
      <c r="E48" s="141"/>
      <c r="F48" s="141"/>
      <c r="G48" s="140"/>
      <c r="H48" s="140"/>
      <c r="I48" s="141"/>
      <c r="J48" s="141"/>
      <c r="K48" s="141"/>
    </row>
    <row r="49" spans="1:11" s="19" customFormat="1" ht="11.65" x14ac:dyDescent="0.35">
      <c r="A49" s="139"/>
      <c r="B49" s="139"/>
      <c r="C49" s="140"/>
      <c r="D49" s="141"/>
      <c r="E49" s="141"/>
      <c r="F49" s="141"/>
      <c r="G49" s="140"/>
      <c r="H49" s="140"/>
      <c r="I49" s="141"/>
      <c r="J49" s="141"/>
      <c r="K49" s="141"/>
    </row>
    <row r="50" spans="1:11" s="19" customFormat="1" ht="11.65" x14ac:dyDescent="0.35">
      <c r="A50" s="139"/>
      <c r="B50" s="139"/>
      <c r="C50" s="140"/>
      <c r="D50" s="141"/>
      <c r="E50" s="141"/>
      <c r="F50" s="141"/>
      <c r="G50" s="140"/>
      <c r="H50" s="140"/>
      <c r="I50" s="141"/>
      <c r="J50" s="141"/>
      <c r="K50" s="141"/>
    </row>
    <row r="51" spans="1:11" s="19" customFormat="1" ht="11.65" x14ac:dyDescent="0.35">
      <c r="A51" s="139"/>
      <c r="B51" s="139"/>
      <c r="C51" s="140"/>
      <c r="D51" s="141"/>
      <c r="E51" s="141"/>
      <c r="F51" s="141"/>
      <c r="G51" s="140"/>
      <c r="H51" s="140"/>
      <c r="I51" s="141"/>
      <c r="J51" s="141"/>
      <c r="K51" s="141"/>
    </row>
    <row r="52" spans="1:11" s="19" customFormat="1" ht="11.65" x14ac:dyDescent="0.35">
      <c r="A52" s="139"/>
      <c r="B52" s="139"/>
      <c r="C52" s="140"/>
      <c r="D52" s="141"/>
      <c r="E52" s="141"/>
      <c r="F52" s="141"/>
      <c r="G52" s="140"/>
      <c r="H52" s="140"/>
      <c r="I52" s="141"/>
      <c r="J52" s="141"/>
      <c r="K52" s="141"/>
    </row>
    <row r="53" spans="1:11" s="19" customFormat="1" ht="11.65" x14ac:dyDescent="0.35">
      <c r="A53" s="139"/>
      <c r="B53" s="139"/>
      <c r="C53" s="140"/>
      <c r="D53" s="141"/>
      <c r="E53" s="141"/>
      <c r="F53" s="141"/>
      <c r="G53" s="140"/>
      <c r="H53" s="140"/>
      <c r="I53" s="141"/>
      <c r="J53" s="141"/>
      <c r="K53" s="141"/>
    </row>
    <row r="54" spans="1:11" s="19" customFormat="1" ht="11.65" x14ac:dyDescent="0.35">
      <c r="A54" s="139"/>
      <c r="B54" s="139"/>
      <c r="C54" s="140"/>
      <c r="D54" s="141"/>
      <c r="E54" s="141"/>
      <c r="F54" s="141"/>
      <c r="G54" s="140"/>
      <c r="H54" s="140"/>
      <c r="I54" s="141"/>
      <c r="J54" s="141"/>
      <c r="K54" s="141"/>
    </row>
    <row r="55" spans="1:11" s="19" customFormat="1" ht="11.65" x14ac:dyDescent="0.35">
      <c r="A55" s="139"/>
      <c r="B55" s="139"/>
      <c r="C55" s="140"/>
      <c r="D55" s="141"/>
      <c r="E55" s="141"/>
      <c r="F55" s="141"/>
      <c r="G55" s="140"/>
      <c r="H55" s="140"/>
      <c r="I55" s="141"/>
      <c r="J55" s="141"/>
      <c r="K55" s="141"/>
    </row>
    <row r="56" spans="1:11" s="19" customFormat="1" ht="11.65" x14ac:dyDescent="0.35">
      <c r="A56" s="139"/>
      <c r="B56" s="139"/>
      <c r="C56" s="140"/>
      <c r="D56" s="141"/>
      <c r="E56" s="141"/>
      <c r="F56" s="141"/>
      <c r="G56" s="140"/>
      <c r="H56" s="140"/>
      <c r="I56" s="141"/>
      <c r="J56" s="141"/>
      <c r="K56" s="141"/>
    </row>
    <row r="57" spans="1:11" s="19" customFormat="1" ht="11.65" x14ac:dyDescent="0.35">
      <c r="A57" s="139"/>
      <c r="B57" s="139"/>
      <c r="C57" s="140"/>
      <c r="D57" s="141"/>
      <c r="E57" s="141"/>
      <c r="F57" s="141"/>
      <c r="G57" s="140"/>
      <c r="H57" s="140"/>
      <c r="I57" s="141"/>
      <c r="J57" s="141"/>
      <c r="K57" s="141"/>
    </row>
    <row r="58" spans="1:11" s="19" customFormat="1" ht="11.65" x14ac:dyDescent="0.35">
      <c r="A58" s="139"/>
      <c r="B58" s="139"/>
      <c r="C58" s="140"/>
      <c r="D58" s="141"/>
      <c r="E58" s="141"/>
      <c r="F58" s="141"/>
      <c r="G58" s="140"/>
      <c r="H58" s="140"/>
      <c r="I58" s="141"/>
      <c r="J58" s="141"/>
      <c r="K58" s="141"/>
    </row>
    <row r="59" spans="1:11" s="19" customFormat="1" ht="11.65" x14ac:dyDescent="0.35">
      <c r="A59" s="139"/>
      <c r="B59" s="139"/>
      <c r="C59" s="140"/>
      <c r="D59" s="141"/>
      <c r="E59" s="141"/>
      <c r="F59" s="141"/>
      <c r="G59" s="140"/>
      <c r="H59" s="140"/>
      <c r="I59" s="141"/>
      <c r="J59" s="141"/>
      <c r="K59" s="141"/>
    </row>
    <row r="60" spans="1:11" s="19" customFormat="1" ht="11.65" x14ac:dyDescent="0.35">
      <c r="A60" s="139"/>
      <c r="B60" s="139"/>
      <c r="C60" s="140"/>
      <c r="D60" s="141"/>
      <c r="E60" s="141"/>
      <c r="F60" s="141"/>
      <c r="G60" s="140"/>
      <c r="H60" s="140"/>
      <c r="I60" s="141"/>
      <c r="J60" s="141"/>
      <c r="K60" s="141"/>
    </row>
    <row r="61" spans="1:11" s="19" customFormat="1" ht="11.65" x14ac:dyDescent="0.35">
      <c r="A61" s="139"/>
      <c r="B61" s="139"/>
      <c r="C61" s="140"/>
      <c r="D61" s="141"/>
      <c r="E61" s="141"/>
      <c r="F61" s="141"/>
      <c r="G61" s="140"/>
      <c r="H61" s="140"/>
      <c r="I61" s="141"/>
      <c r="J61" s="141"/>
      <c r="K61" s="141"/>
    </row>
    <row r="62" spans="1:11" s="19" customFormat="1" ht="11.65" x14ac:dyDescent="0.35">
      <c r="A62" s="139"/>
      <c r="B62" s="139"/>
      <c r="C62" s="140"/>
      <c r="D62" s="141"/>
      <c r="E62" s="141"/>
      <c r="F62" s="141"/>
      <c r="G62" s="140"/>
      <c r="H62" s="140"/>
      <c r="I62" s="141"/>
      <c r="J62" s="141"/>
      <c r="K62" s="141"/>
    </row>
    <row r="63" spans="1:11" s="19" customFormat="1" ht="11.65" x14ac:dyDescent="0.35">
      <c r="A63" s="139"/>
      <c r="B63" s="139"/>
      <c r="C63" s="140"/>
      <c r="D63" s="141"/>
      <c r="E63" s="141"/>
      <c r="F63" s="141"/>
      <c r="G63" s="140"/>
      <c r="H63" s="140"/>
      <c r="I63" s="141"/>
      <c r="J63" s="141"/>
      <c r="K63" s="141"/>
    </row>
    <row r="64" spans="1:11" s="19" customFormat="1" ht="11.65" x14ac:dyDescent="0.35">
      <c r="A64" s="139"/>
      <c r="B64" s="139"/>
      <c r="C64" s="140"/>
      <c r="D64" s="141"/>
      <c r="E64" s="141"/>
      <c r="F64" s="141"/>
      <c r="G64" s="140"/>
      <c r="H64" s="140"/>
      <c r="I64" s="141"/>
      <c r="J64" s="141"/>
      <c r="K64" s="141"/>
    </row>
    <row r="65" spans="1:11" s="19" customFormat="1" ht="11.65" x14ac:dyDescent="0.35">
      <c r="A65" s="139"/>
      <c r="B65" s="139"/>
      <c r="C65" s="140"/>
      <c r="D65" s="141"/>
      <c r="E65" s="141"/>
      <c r="F65" s="141"/>
      <c r="G65" s="140"/>
      <c r="H65" s="140"/>
      <c r="I65" s="141"/>
      <c r="J65" s="141"/>
      <c r="K65" s="141"/>
    </row>
    <row r="66" spans="1:11" s="19" customFormat="1" ht="11.65" x14ac:dyDescent="0.35">
      <c r="A66" s="139"/>
      <c r="B66" s="139"/>
      <c r="C66" s="140"/>
      <c r="D66" s="141"/>
      <c r="E66" s="141"/>
      <c r="F66" s="141"/>
      <c r="G66" s="140"/>
      <c r="H66" s="140"/>
      <c r="I66" s="141"/>
      <c r="J66" s="141"/>
      <c r="K66" s="141"/>
    </row>
    <row r="67" spans="1:11" s="19" customFormat="1" ht="11.65" x14ac:dyDescent="0.35">
      <c r="A67" s="139"/>
      <c r="B67" s="139"/>
      <c r="C67" s="140"/>
      <c r="D67" s="141"/>
      <c r="E67" s="141"/>
      <c r="F67" s="141"/>
      <c r="G67" s="140"/>
      <c r="H67" s="140"/>
      <c r="I67" s="141"/>
      <c r="J67" s="141"/>
      <c r="K67" s="141"/>
    </row>
    <row r="68" spans="1:11" s="19" customFormat="1" ht="11.65" x14ac:dyDescent="0.35">
      <c r="A68" s="139"/>
      <c r="B68" s="139"/>
      <c r="C68" s="140"/>
      <c r="D68" s="141"/>
      <c r="E68" s="141"/>
      <c r="F68" s="141"/>
      <c r="G68" s="140"/>
      <c r="H68" s="140"/>
      <c r="I68" s="141"/>
      <c r="J68" s="141"/>
      <c r="K68" s="141"/>
    </row>
    <row r="69" spans="1:11" s="19" customFormat="1" ht="11.65" x14ac:dyDescent="0.35">
      <c r="A69" s="139"/>
      <c r="B69" s="139"/>
      <c r="C69" s="140"/>
      <c r="D69" s="141"/>
      <c r="E69" s="141"/>
      <c r="F69" s="141"/>
      <c r="G69" s="140"/>
      <c r="H69" s="140"/>
      <c r="I69" s="141"/>
      <c r="J69" s="141"/>
      <c r="K69" s="141"/>
    </row>
    <row r="70" spans="1:11" s="19" customFormat="1" ht="11.65" x14ac:dyDescent="0.35">
      <c r="A70" s="139"/>
      <c r="B70" s="139"/>
      <c r="C70" s="140"/>
      <c r="D70" s="141"/>
      <c r="E70" s="141"/>
      <c r="F70" s="141"/>
      <c r="G70" s="140"/>
      <c r="H70" s="140"/>
      <c r="I70" s="141"/>
      <c r="J70" s="141"/>
      <c r="K70" s="141"/>
    </row>
    <row r="71" spans="1:11" s="19" customFormat="1" ht="11.65" x14ac:dyDescent="0.35">
      <c r="A71" s="139"/>
      <c r="B71" s="139"/>
      <c r="C71" s="140"/>
      <c r="D71" s="141"/>
      <c r="E71" s="141"/>
      <c r="F71" s="141"/>
      <c r="G71" s="140"/>
      <c r="H71" s="140"/>
      <c r="I71" s="141"/>
      <c r="J71" s="141"/>
      <c r="K71" s="141"/>
    </row>
    <row r="72" spans="1:11" s="19" customFormat="1" ht="11.65" x14ac:dyDescent="0.35">
      <c r="A72" s="139"/>
      <c r="B72" s="139"/>
      <c r="C72" s="140"/>
      <c r="D72" s="141"/>
      <c r="E72" s="141"/>
      <c r="F72" s="141"/>
      <c r="G72" s="140"/>
      <c r="H72" s="140"/>
      <c r="I72" s="141"/>
      <c r="J72" s="141"/>
      <c r="K72" s="141"/>
    </row>
    <row r="73" spans="1:11" s="19" customFormat="1" ht="11.65" x14ac:dyDescent="0.35">
      <c r="A73" s="139"/>
      <c r="B73" s="139"/>
      <c r="C73" s="140"/>
      <c r="D73" s="141"/>
      <c r="E73" s="141"/>
      <c r="F73" s="141"/>
      <c r="G73" s="140"/>
      <c r="H73" s="140"/>
      <c r="I73" s="141"/>
      <c r="J73" s="141"/>
      <c r="K73" s="141"/>
    </row>
    <row r="74" spans="1:11" s="19" customFormat="1" ht="11.65" x14ac:dyDescent="0.35">
      <c r="A74" s="139"/>
      <c r="B74" s="139"/>
      <c r="C74" s="140"/>
      <c r="D74" s="141"/>
      <c r="E74" s="141"/>
      <c r="F74" s="141"/>
      <c r="G74" s="140"/>
      <c r="H74" s="140"/>
      <c r="I74" s="141"/>
      <c r="J74" s="141"/>
      <c r="K74" s="141"/>
    </row>
    <row r="75" spans="1:11" s="19" customFormat="1" ht="11.65" x14ac:dyDescent="0.35">
      <c r="A75" s="139"/>
      <c r="B75" s="139"/>
      <c r="C75" s="140"/>
      <c r="D75" s="141"/>
      <c r="E75" s="141"/>
      <c r="F75" s="141"/>
      <c r="G75" s="140"/>
      <c r="H75" s="140"/>
      <c r="I75" s="141"/>
      <c r="J75" s="141"/>
      <c r="K75" s="141"/>
    </row>
    <row r="76" spans="1:11" s="19" customFormat="1" ht="11.65" x14ac:dyDescent="0.35">
      <c r="A76" s="139"/>
      <c r="B76" s="139"/>
      <c r="C76" s="140"/>
      <c r="D76" s="141"/>
      <c r="E76" s="141"/>
      <c r="F76" s="141"/>
      <c r="G76" s="140"/>
      <c r="H76" s="140"/>
      <c r="I76" s="141"/>
      <c r="J76" s="141"/>
      <c r="K76" s="141"/>
    </row>
    <row r="77" spans="1:11" s="19" customFormat="1" ht="11.65" x14ac:dyDescent="0.35">
      <c r="A77" s="139"/>
      <c r="B77" s="139"/>
      <c r="C77" s="140"/>
      <c r="D77" s="141"/>
      <c r="E77" s="141"/>
      <c r="F77" s="141"/>
      <c r="G77" s="140"/>
      <c r="H77" s="140"/>
      <c r="I77" s="141"/>
      <c r="J77" s="141"/>
      <c r="K77" s="141"/>
    </row>
    <row r="78" spans="1:11" s="19" customFormat="1" ht="11.65" x14ac:dyDescent="0.35">
      <c r="A78" s="139"/>
      <c r="B78" s="139"/>
      <c r="C78" s="140"/>
      <c r="D78" s="141"/>
      <c r="E78" s="141"/>
      <c r="F78" s="141"/>
      <c r="G78" s="140"/>
      <c r="H78" s="140"/>
      <c r="I78" s="141"/>
      <c r="J78" s="141"/>
      <c r="K78" s="141"/>
    </row>
    <row r="79" spans="1:11" s="19" customFormat="1" ht="11.65" x14ac:dyDescent="0.35">
      <c r="A79" s="139"/>
      <c r="B79" s="139"/>
      <c r="C79" s="140"/>
      <c r="D79" s="141"/>
      <c r="E79" s="141"/>
      <c r="F79" s="141"/>
      <c r="G79" s="140"/>
      <c r="H79" s="140"/>
      <c r="I79" s="141"/>
      <c r="J79" s="141"/>
      <c r="K79" s="141"/>
    </row>
    <row r="80" spans="1:11" s="19" customFormat="1" ht="11.65" x14ac:dyDescent="0.35">
      <c r="A80" s="139"/>
      <c r="B80" s="139"/>
      <c r="C80" s="140"/>
      <c r="D80" s="141"/>
      <c r="E80" s="141"/>
      <c r="F80" s="141"/>
      <c r="G80" s="140"/>
      <c r="H80" s="140"/>
      <c r="I80" s="141"/>
      <c r="J80" s="141"/>
      <c r="K80" s="141"/>
    </row>
    <row r="81" spans="1:11" s="19" customFormat="1" ht="11.65" x14ac:dyDescent="0.35">
      <c r="A81" s="139"/>
      <c r="B81" s="139"/>
      <c r="C81" s="140"/>
      <c r="D81" s="141"/>
      <c r="E81" s="141"/>
      <c r="F81" s="141"/>
      <c r="G81" s="140"/>
      <c r="H81" s="140"/>
      <c r="I81" s="141"/>
      <c r="J81" s="141"/>
      <c r="K81" s="141"/>
    </row>
    <row r="82" spans="1:11" s="19" customFormat="1" ht="11.65" x14ac:dyDescent="0.35">
      <c r="A82" s="139"/>
      <c r="B82" s="139"/>
      <c r="C82" s="140"/>
      <c r="D82" s="141"/>
      <c r="E82" s="141"/>
      <c r="F82" s="141"/>
      <c r="G82" s="140"/>
      <c r="H82" s="140"/>
      <c r="I82" s="141"/>
      <c r="J82" s="141"/>
      <c r="K82" s="141"/>
    </row>
    <row r="83" spans="1:11" s="19" customFormat="1" ht="11.65" x14ac:dyDescent="0.35">
      <c r="A83" s="139"/>
      <c r="B83" s="139"/>
      <c r="C83" s="140"/>
      <c r="D83" s="141"/>
      <c r="E83" s="141"/>
      <c r="F83" s="141"/>
      <c r="G83" s="140"/>
      <c r="H83" s="140"/>
      <c r="I83" s="141"/>
      <c r="J83" s="141"/>
      <c r="K83" s="141"/>
    </row>
    <row r="84" spans="1:11" s="19" customFormat="1" ht="11.65" x14ac:dyDescent="0.35">
      <c r="A84" s="139"/>
      <c r="B84" s="139"/>
      <c r="C84" s="140"/>
      <c r="D84" s="141"/>
      <c r="E84" s="141"/>
      <c r="F84" s="141"/>
      <c r="G84" s="140"/>
      <c r="H84" s="140"/>
      <c r="I84" s="141"/>
      <c r="J84" s="141"/>
      <c r="K84" s="141"/>
    </row>
    <row r="85" spans="1:11" s="19" customFormat="1" ht="11.65" x14ac:dyDescent="0.35">
      <c r="A85" s="139"/>
      <c r="B85" s="139"/>
      <c r="C85" s="140"/>
      <c r="D85" s="141"/>
      <c r="E85" s="141"/>
      <c r="F85" s="141"/>
      <c r="G85" s="140"/>
      <c r="H85" s="140"/>
      <c r="I85" s="141"/>
      <c r="J85" s="141"/>
      <c r="K85" s="141"/>
    </row>
    <row r="86" spans="1:11" s="19" customFormat="1" ht="11.65" x14ac:dyDescent="0.35">
      <c r="A86" s="139"/>
      <c r="B86" s="139"/>
      <c r="C86" s="140"/>
      <c r="D86" s="141"/>
      <c r="E86" s="141"/>
      <c r="F86" s="141"/>
      <c r="G86" s="140"/>
      <c r="H86" s="140"/>
      <c r="I86" s="141"/>
      <c r="J86" s="141"/>
      <c r="K86" s="141"/>
    </row>
    <row r="87" spans="1:11" s="19" customFormat="1" ht="11.65" x14ac:dyDescent="0.35">
      <c r="A87" s="139"/>
      <c r="B87" s="139"/>
      <c r="C87" s="140"/>
      <c r="D87" s="141"/>
      <c r="E87" s="141"/>
      <c r="F87" s="141"/>
      <c r="G87" s="140"/>
      <c r="H87" s="140"/>
      <c r="I87" s="141"/>
      <c r="J87" s="141"/>
      <c r="K87" s="141"/>
    </row>
    <row r="88" spans="1:11" s="19" customFormat="1" ht="11.65" x14ac:dyDescent="0.35">
      <c r="A88" s="139"/>
      <c r="B88" s="139"/>
      <c r="C88" s="140"/>
      <c r="D88" s="141"/>
      <c r="E88" s="141"/>
      <c r="F88" s="141"/>
      <c r="G88" s="140"/>
      <c r="H88" s="140"/>
      <c r="I88" s="141"/>
      <c r="J88" s="141"/>
      <c r="K88" s="141"/>
    </row>
    <row r="89" spans="1:11" s="19" customFormat="1" ht="11.65" x14ac:dyDescent="0.35">
      <c r="A89" s="139"/>
      <c r="B89" s="139"/>
      <c r="C89" s="140"/>
      <c r="D89" s="141"/>
      <c r="E89" s="141"/>
      <c r="F89" s="141"/>
      <c r="G89" s="140"/>
      <c r="H89" s="140"/>
      <c r="I89" s="141"/>
      <c r="J89" s="141"/>
      <c r="K89" s="141"/>
    </row>
    <row r="90" spans="1:11" s="19" customFormat="1" ht="11.65" x14ac:dyDescent="0.35">
      <c r="A90" s="139"/>
      <c r="B90" s="139"/>
      <c r="C90" s="140"/>
      <c r="D90" s="141"/>
      <c r="E90" s="141"/>
      <c r="F90" s="141"/>
      <c r="G90" s="140"/>
      <c r="H90" s="140"/>
      <c r="I90" s="141"/>
      <c r="J90" s="141"/>
      <c r="K90" s="141"/>
    </row>
    <row r="91" spans="1:11" s="19" customFormat="1" ht="11.65" x14ac:dyDescent="0.35">
      <c r="A91" s="139"/>
      <c r="B91" s="139"/>
      <c r="C91" s="140"/>
      <c r="D91" s="141"/>
      <c r="E91" s="141"/>
      <c r="F91" s="141"/>
      <c r="G91" s="140"/>
      <c r="H91" s="140"/>
      <c r="I91" s="141"/>
      <c r="J91" s="141"/>
      <c r="K91" s="141"/>
    </row>
    <row r="92" spans="1:11" s="19" customFormat="1" ht="11.65" x14ac:dyDescent="0.35">
      <c r="A92" s="139"/>
      <c r="B92" s="139"/>
      <c r="C92" s="140"/>
      <c r="D92" s="141"/>
      <c r="E92" s="141"/>
      <c r="F92" s="141"/>
      <c r="G92" s="140"/>
      <c r="H92" s="140"/>
      <c r="I92" s="141"/>
      <c r="J92" s="141"/>
      <c r="K92" s="141"/>
    </row>
    <row r="93" spans="1:11" s="19" customFormat="1" ht="11.65" x14ac:dyDescent="0.35">
      <c r="A93" s="139"/>
      <c r="B93" s="139"/>
      <c r="C93" s="140"/>
      <c r="D93" s="141"/>
      <c r="E93" s="141"/>
      <c r="F93" s="141"/>
      <c r="G93" s="140"/>
      <c r="H93" s="140"/>
      <c r="I93" s="141"/>
      <c r="J93" s="141"/>
      <c r="K93" s="141"/>
    </row>
    <row r="94" spans="1:11" s="19" customFormat="1" ht="11.65" x14ac:dyDescent="0.35">
      <c r="A94" s="139"/>
      <c r="B94" s="139"/>
      <c r="C94" s="140"/>
      <c r="D94" s="141"/>
      <c r="E94" s="141"/>
      <c r="F94" s="141"/>
      <c r="G94" s="140"/>
      <c r="H94" s="140"/>
      <c r="I94" s="141"/>
      <c r="J94" s="141"/>
      <c r="K94" s="141"/>
    </row>
    <row r="95" spans="1:11" s="19" customFormat="1" ht="11.65" x14ac:dyDescent="0.35">
      <c r="A95" s="139"/>
      <c r="B95" s="139"/>
      <c r="C95" s="140"/>
      <c r="D95" s="141"/>
      <c r="E95" s="141"/>
      <c r="F95" s="141"/>
      <c r="G95" s="140"/>
      <c r="H95" s="140"/>
      <c r="I95" s="141"/>
      <c r="J95" s="141"/>
      <c r="K95" s="141"/>
    </row>
    <row r="96" spans="1:11" s="19" customFormat="1" ht="11.65" x14ac:dyDescent="0.35">
      <c r="A96" s="139"/>
      <c r="B96" s="139"/>
      <c r="C96" s="140"/>
      <c r="D96" s="141"/>
      <c r="E96" s="141"/>
      <c r="F96" s="141"/>
      <c r="G96" s="140"/>
      <c r="H96" s="140"/>
      <c r="I96" s="141"/>
      <c r="J96" s="141"/>
      <c r="K96" s="141"/>
    </row>
    <row r="97" spans="1:11" s="19" customFormat="1" ht="11.65" x14ac:dyDescent="0.35">
      <c r="A97" s="139"/>
      <c r="B97" s="139"/>
      <c r="C97" s="140"/>
      <c r="D97" s="141"/>
      <c r="E97" s="141"/>
      <c r="F97" s="141"/>
      <c r="G97" s="140"/>
      <c r="H97" s="140"/>
      <c r="I97" s="141"/>
      <c r="J97" s="141"/>
      <c r="K97" s="141"/>
    </row>
    <row r="98" spans="1:11" s="19" customFormat="1" ht="11.65" x14ac:dyDescent="0.35">
      <c r="A98" s="139"/>
      <c r="B98" s="139"/>
      <c r="C98" s="140"/>
      <c r="D98" s="141"/>
      <c r="E98" s="141"/>
      <c r="F98" s="141"/>
      <c r="G98" s="140"/>
      <c r="H98" s="140"/>
      <c r="I98" s="141"/>
      <c r="J98" s="141"/>
      <c r="K98" s="141"/>
    </row>
    <row r="99" spans="1:11" s="19" customFormat="1" ht="11.65" x14ac:dyDescent="0.35">
      <c r="A99" s="139"/>
      <c r="B99" s="139"/>
      <c r="C99" s="140"/>
      <c r="D99" s="141"/>
      <c r="E99" s="141"/>
      <c r="F99" s="141"/>
      <c r="G99" s="140"/>
      <c r="H99" s="140"/>
      <c r="I99" s="141"/>
      <c r="J99" s="141"/>
      <c r="K99" s="141"/>
    </row>
    <row r="100" spans="1:11" s="19" customFormat="1" ht="11.65" x14ac:dyDescent="0.35">
      <c r="A100" s="139"/>
      <c r="B100" s="139"/>
      <c r="C100" s="140"/>
      <c r="D100" s="141"/>
      <c r="E100" s="141"/>
      <c r="F100" s="141"/>
      <c r="G100" s="140"/>
      <c r="H100" s="140"/>
      <c r="I100" s="141"/>
      <c r="J100" s="141"/>
      <c r="K100" s="141"/>
    </row>
    <row r="101" spans="1:11" s="19" customFormat="1" ht="11.65" x14ac:dyDescent="0.35">
      <c r="A101" s="139"/>
      <c r="B101" s="139"/>
      <c r="C101" s="140"/>
      <c r="D101" s="141"/>
      <c r="E101" s="141"/>
      <c r="F101" s="141"/>
      <c r="G101" s="140"/>
      <c r="H101" s="140"/>
      <c r="I101" s="141"/>
      <c r="J101" s="141"/>
      <c r="K101" s="141"/>
    </row>
    <row r="102" spans="1:11" s="19" customFormat="1" ht="11.65" x14ac:dyDescent="0.35">
      <c r="A102" s="139"/>
      <c r="B102" s="139"/>
      <c r="C102" s="140"/>
      <c r="D102" s="141"/>
      <c r="E102" s="141"/>
      <c r="F102" s="141"/>
      <c r="G102" s="140"/>
      <c r="H102" s="140"/>
      <c r="I102" s="141"/>
      <c r="J102" s="141"/>
      <c r="K102" s="141"/>
    </row>
    <row r="103" spans="1:11" s="19" customFormat="1" ht="11.65" x14ac:dyDescent="0.35">
      <c r="A103" s="139"/>
      <c r="B103" s="139"/>
      <c r="C103" s="140"/>
      <c r="D103" s="141"/>
      <c r="E103" s="141"/>
      <c r="F103" s="141"/>
      <c r="G103" s="140"/>
      <c r="H103" s="140"/>
      <c r="I103" s="141"/>
      <c r="J103" s="141"/>
      <c r="K103" s="141"/>
    </row>
    <row r="104" spans="1:11" s="19" customFormat="1" ht="11.65" x14ac:dyDescent="0.35">
      <c r="A104" s="139"/>
      <c r="B104" s="139"/>
      <c r="C104" s="140"/>
      <c r="D104" s="141"/>
      <c r="E104" s="141"/>
      <c r="F104" s="141"/>
      <c r="G104" s="140"/>
      <c r="H104" s="140"/>
      <c r="I104" s="141"/>
      <c r="J104" s="141"/>
      <c r="K104" s="141"/>
    </row>
    <row r="105" spans="1:11" s="19" customFormat="1" ht="11.65" x14ac:dyDescent="0.35">
      <c r="A105" s="139"/>
      <c r="B105" s="139"/>
      <c r="C105" s="140"/>
      <c r="D105" s="141"/>
      <c r="E105" s="141"/>
      <c r="F105" s="141"/>
      <c r="G105" s="140"/>
      <c r="H105" s="140"/>
      <c r="I105" s="141"/>
      <c r="J105" s="141"/>
      <c r="K105" s="141"/>
    </row>
    <row r="106" spans="1:11" s="19" customFormat="1" ht="11.65" x14ac:dyDescent="0.35">
      <c r="A106" s="139"/>
      <c r="B106" s="139"/>
      <c r="C106" s="140"/>
      <c r="D106" s="141"/>
      <c r="E106" s="141"/>
      <c r="F106" s="141"/>
      <c r="G106" s="140"/>
      <c r="H106" s="140"/>
      <c r="I106" s="141"/>
      <c r="J106" s="141"/>
      <c r="K106" s="141"/>
    </row>
    <row r="107" spans="1:11" s="19" customFormat="1" ht="11.65" x14ac:dyDescent="0.35">
      <c r="A107" s="139"/>
      <c r="B107" s="139"/>
      <c r="C107" s="140"/>
      <c r="D107" s="141"/>
      <c r="E107" s="141"/>
      <c r="F107" s="141"/>
      <c r="G107" s="140"/>
      <c r="H107" s="140"/>
      <c r="I107" s="141"/>
      <c r="J107" s="141"/>
      <c r="K107" s="141"/>
    </row>
    <row r="108" spans="1:11" s="19" customFormat="1" ht="11.65" x14ac:dyDescent="0.35">
      <c r="A108" s="139"/>
      <c r="B108" s="139"/>
      <c r="C108" s="140"/>
      <c r="D108" s="141"/>
      <c r="E108" s="141"/>
      <c r="F108" s="141"/>
      <c r="G108" s="140"/>
      <c r="H108" s="140"/>
      <c r="I108" s="141"/>
      <c r="J108" s="141"/>
      <c r="K108" s="141"/>
    </row>
    <row r="109" spans="1:11" s="19" customFormat="1" ht="11.65" x14ac:dyDescent="0.35">
      <c r="A109" s="139"/>
      <c r="B109" s="139"/>
      <c r="C109" s="140"/>
      <c r="D109" s="141"/>
      <c r="E109" s="141"/>
      <c r="F109" s="141"/>
      <c r="G109" s="140"/>
      <c r="H109" s="140"/>
      <c r="I109" s="141"/>
      <c r="J109" s="141"/>
      <c r="K109" s="141"/>
    </row>
    <row r="110" spans="1:11" s="19" customFormat="1" ht="11.65" x14ac:dyDescent="0.35">
      <c r="A110" s="139"/>
      <c r="B110" s="139"/>
      <c r="C110" s="140"/>
      <c r="D110" s="141"/>
      <c r="E110" s="141"/>
      <c r="F110" s="141"/>
      <c r="G110" s="140"/>
      <c r="H110" s="140"/>
      <c r="I110" s="141"/>
      <c r="J110" s="141"/>
      <c r="K110" s="141"/>
    </row>
    <row r="111" spans="1:11" s="19" customFormat="1" ht="11.65" x14ac:dyDescent="0.35">
      <c r="A111" s="139"/>
      <c r="B111" s="139"/>
      <c r="C111" s="140"/>
      <c r="D111" s="141"/>
      <c r="E111" s="141"/>
      <c r="F111" s="141"/>
      <c r="G111" s="140"/>
      <c r="H111" s="140"/>
      <c r="I111" s="141"/>
      <c r="J111" s="141"/>
      <c r="K111" s="141"/>
    </row>
    <row r="112" spans="1:11" s="19" customFormat="1" ht="11.65" x14ac:dyDescent="0.35">
      <c r="A112" s="139"/>
      <c r="B112" s="139"/>
      <c r="C112" s="140"/>
      <c r="D112" s="141"/>
      <c r="E112" s="141"/>
      <c r="F112" s="141"/>
      <c r="G112" s="140"/>
      <c r="H112" s="140"/>
      <c r="I112" s="141"/>
      <c r="J112" s="141"/>
      <c r="K112" s="141"/>
    </row>
    <row r="113" spans="1:11" s="19" customFormat="1" ht="11.65" x14ac:dyDescent="0.35">
      <c r="A113" s="139"/>
      <c r="B113" s="139"/>
      <c r="C113" s="140"/>
      <c r="D113" s="141"/>
      <c r="E113" s="141"/>
      <c r="F113" s="141"/>
      <c r="G113" s="140"/>
      <c r="H113" s="140"/>
      <c r="I113" s="141"/>
      <c r="J113" s="141"/>
      <c r="K113" s="141"/>
    </row>
    <row r="114" spans="1:11" s="19" customFormat="1" ht="11.65" x14ac:dyDescent="0.35">
      <c r="A114" s="139"/>
      <c r="B114" s="139"/>
      <c r="C114" s="140"/>
      <c r="D114" s="141"/>
      <c r="E114" s="141"/>
      <c r="F114" s="141"/>
      <c r="G114" s="140"/>
      <c r="H114" s="140"/>
      <c r="I114" s="141"/>
      <c r="J114" s="141"/>
      <c r="K114" s="141"/>
    </row>
    <row r="115" spans="1:11" s="19" customFormat="1" ht="11.65" x14ac:dyDescent="0.35">
      <c r="A115" s="139"/>
      <c r="B115" s="139"/>
      <c r="C115" s="140"/>
      <c r="D115" s="141"/>
      <c r="E115" s="141"/>
      <c r="F115" s="141"/>
      <c r="G115" s="140"/>
      <c r="H115" s="140"/>
      <c r="I115" s="141"/>
      <c r="J115" s="141"/>
      <c r="K115" s="141"/>
    </row>
    <row r="116" spans="1:11" s="19" customFormat="1" ht="11.65" x14ac:dyDescent="0.35">
      <c r="A116" s="139"/>
      <c r="B116" s="139"/>
      <c r="C116" s="140"/>
      <c r="D116" s="141"/>
      <c r="E116" s="141"/>
      <c r="F116" s="141"/>
      <c r="G116" s="140"/>
      <c r="H116" s="140"/>
      <c r="I116" s="141"/>
      <c r="J116" s="141"/>
      <c r="K116" s="141"/>
    </row>
    <row r="117" spans="1:11" s="19" customFormat="1" ht="11.65" x14ac:dyDescent="0.35">
      <c r="A117" s="139"/>
      <c r="B117" s="139"/>
      <c r="C117" s="140"/>
      <c r="D117" s="141"/>
      <c r="E117" s="141"/>
      <c r="F117" s="141"/>
      <c r="G117" s="140"/>
      <c r="H117" s="140"/>
      <c r="I117" s="141"/>
      <c r="J117" s="141"/>
      <c r="K117" s="141"/>
    </row>
    <row r="118" spans="1:11" s="19" customFormat="1" ht="11.65" x14ac:dyDescent="0.35">
      <c r="A118" s="139"/>
      <c r="B118" s="139"/>
      <c r="C118" s="140"/>
      <c r="D118" s="141"/>
      <c r="E118" s="141"/>
      <c r="F118" s="141"/>
      <c r="G118" s="140"/>
      <c r="H118" s="140"/>
      <c r="I118" s="141"/>
      <c r="J118" s="141"/>
      <c r="K118" s="141"/>
    </row>
    <row r="119" spans="1:11" s="19" customFormat="1" ht="11.65" x14ac:dyDescent="0.35">
      <c r="A119" s="139"/>
      <c r="B119" s="139"/>
      <c r="C119" s="140"/>
      <c r="D119" s="141"/>
      <c r="E119" s="141"/>
      <c r="F119" s="141"/>
      <c r="G119" s="140"/>
      <c r="H119" s="140"/>
      <c r="I119" s="141"/>
      <c r="J119" s="141"/>
      <c r="K119" s="141"/>
    </row>
    <row r="120" spans="1:11" s="19" customFormat="1" ht="11.65" x14ac:dyDescent="0.35">
      <c r="A120" s="139"/>
      <c r="B120" s="139"/>
      <c r="C120" s="140"/>
      <c r="D120" s="141"/>
      <c r="E120" s="141"/>
      <c r="F120" s="141"/>
      <c r="G120" s="140"/>
      <c r="H120" s="140"/>
      <c r="I120" s="141"/>
      <c r="J120" s="141"/>
      <c r="K120" s="141"/>
    </row>
    <row r="121" spans="1:11" s="19" customFormat="1" ht="11.65" x14ac:dyDescent="0.35">
      <c r="A121" s="139"/>
      <c r="B121" s="139"/>
      <c r="C121" s="140"/>
      <c r="D121" s="141"/>
      <c r="E121" s="141"/>
      <c r="F121" s="141"/>
      <c r="G121" s="140"/>
      <c r="H121" s="140"/>
      <c r="I121" s="141"/>
      <c r="J121" s="141"/>
      <c r="K121" s="141"/>
    </row>
    <row r="122" spans="1:11" s="19" customFormat="1" ht="11.65" x14ac:dyDescent="0.35">
      <c r="A122" s="139"/>
      <c r="B122" s="139"/>
      <c r="C122" s="140"/>
      <c r="D122" s="141"/>
      <c r="E122" s="141"/>
      <c r="F122" s="141"/>
      <c r="G122" s="140"/>
      <c r="H122" s="140"/>
      <c r="I122" s="141"/>
      <c r="J122" s="141"/>
      <c r="K122" s="141"/>
    </row>
    <row r="123" spans="1:11" s="19" customFormat="1" ht="11.65" x14ac:dyDescent="0.35">
      <c r="A123" s="139"/>
      <c r="B123" s="139"/>
      <c r="C123" s="140"/>
      <c r="D123" s="141"/>
      <c r="E123" s="141"/>
      <c r="F123" s="141"/>
      <c r="G123" s="140"/>
      <c r="H123" s="140"/>
      <c r="I123" s="141"/>
      <c r="J123" s="141"/>
      <c r="K123" s="141"/>
    </row>
    <row r="124" spans="1:11" s="19" customFormat="1" ht="11.65" x14ac:dyDescent="0.35">
      <c r="A124" s="139"/>
      <c r="B124" s="139"/>
      <c r="C124" s="140"/>
      <c r="D124" s="141"/>
      <c r="E124" s="141"/>
      <c r="F124" s="141"/>
      <c r="G124" s="140"/>
      <c r="H124" s="140"/>
      <c r="I124" s="141"/>
      <c r="J124" s="141"/>
      <c r="K124" s="141"/>
    </row>
    <row r="125" spans="1:11" s="19" customFormat="1" ht="11.65" x14ac:dyDescent="0.35">
      <c r="A125" s="139"/>
      <c r="B125" s="139"/>
      <c r="C125" s="140"/>
      <c r="D125" s="141"/>
      <c r="E125" s="141"/>
      <c r="F125" s="141"/>
      <c r="G125" s="140"/>
      <c r="H125" s="140"/>
      <c r="I125" s="141"/>
      <c r="J125" s="141"/>
      <c r="K125" s="141"/>
    </row>
    <row r="126" spans="1:11" s="19" customFormat="1" ht="11.65" x14ac:dyDescent="0.35">
      <c r="A126" s="139"/>
      <c r="B126" s="139"/>
      <c r="C126" s="140"/>
      <c r="D126" s="141"/>
      <c r="E126" s="141"/>
      <c r="F126" s="141"/>
      <c r="G126" s="140"/>
      <c r="H126" s="140"/>
      <c r="I126" s="141"/>
      <c r="J126" s="141"/>
      <c r="K126" s="141"/>
    </row>
    <row r="127" spans="1:11" s="19" customFormat="1" ht="11.65" x14ac:dyDescent="0.35">
      <c r="A127" s="139"/>
      <c r="B127" s="139"/>
      <c r="C127" s="140"/>
      <c r="D127" s="141"/>
      <c r="E127" s="141"/>
      <c r="F127" s="141"/>
      <c r="G127" s="140"/>
      <c r="H127" s="140"/>
      <c r="I127" s="141"/>
      <c r="J127" s="141"/>
      <c r="K127" s="141"/>
    </row>
    <row r="128" spans="1:11" s="19" customFormat="1" ht="11.65" x14ac:dyDescent="0.35">
      <c r="A128" s="139"/>
      <c r="B128" s="139"/>
      <c r="C128" s="140"/>
      <c r="D128" s="141"/>
      <c r="E128" s="141"/>
      <c r="F128" s="141"/>
      <c r="G128" s="140"/>
      <c r="H128" s="140"/>
      <c r="I128" s="141"/>
      <c r="J128" s="141"/>
      <c r="K128" s="141"/>
    </row>
    <row r="129" spans="1:11" s="19" customFormat="1" ht="11.65" x14ac:dyDescent="0.35">
      <c r="A129" s="139"/>
      <c r="B129" s="139"/>
      <c r="C129" s="140"/>
      <c r="D129" s="141"/>
      <c r="E129" s="141"/>
      <c r="F129" s="141"/>
      <c r="G129" s="140"/>
      <c r="H129" s="140"/>
      <c r="I129" s="141"/>
      <c r="J129" s="141"/>
      <c r="K129" s="141"/>
    </row>
    <row r="130" spans="1:11" s="19" customFormat="1" ht="11.65" x14ac:dyDescent="0.35">
      <c r="A130" s="139"/>
      <c r="B130" s="139"/>
      <c r="C130" s="140"/>
      <c r="D130" s="141"/>
      <c r="E130" s="141"/>
      <c r="F130" s="141"/>
      <c r="G130" s="140"/>
      <c r="H130" s="140"/>
      <c r="I130" s="141"/>
      <c r="J130" s="141"/>
      <c r="K130" s="141"/>
    </row>
    <row r="131" spans="1:11" s="19" customFormat="1" ht="11.65" x14ac:dyDescent="0.35">
      <c r="A131" s="139"/>
      <c r="B131" s="139"/>
      <c r="C131" s="140"/>
      <c r="D131" s="141"/>
      <c r="E131" s="141"/>
      <c r="F131" s="141"/>
      <c r="G131" s="140"/>
      <c r="H131" s="140"/>
      <c r="I131" s="141"/>
      <c r="J131" s="141"/>
      <c r="K131" s="141"/>
    </row>
    <row r="132" spans="1:11" s="19" customFormat="1" ht="11.65" x14ac:dyDescent="0.35">
      <c r="A132" s="139"/>
      <c r="B132" s="139"/>
      <c r="C132" s="140"/>
      <c r="D132" s="141"/>
      <c r="E132" s="141"/>
      <c r="F132" s="141"/>
      <c r="G132" s="140"/>
      <c r="H132" s="140"/>
      <c r="I132" s="141"/>
      <c r="J132" s="141"/>
      <c r="K132" s="141"/>
    </row>
    <row r="133" spans="1:11" s="19" customFormat="1" ht="11.65" x14ac:dyDescent="0.35">
      <c r="A133" s="139"/>
      <c r="B133" s="139"/>
      <c r="C133" s="140"/>
      <c r="D133" s="141"/>
      <c r="E133" s="141"/>
      <c r="F133" s="141"/>
      <c r="G133" s="140"/>
      <c r="H133" s="140"/>
      <c r="I133" s="141"/>
      <c r="J133" s="141"/>
      <c r="K133" s="141"/>
    </row>
    <row r="134" spans="1:11" s="19" customFormat="1" ht="11.65" x14ac:dyDescent="0.35">
      <c r="A134" s="139"/>
      <c r="B134" s="139"/>
      <c r="C134" s="140"/>
      <c r="D134" s="141"/>
      <c r="E134" s="141"/>
      <c r="F134" s="141"/>
      <c r="G134" s="140"/>
      <c r="H134" s="140"/>
      <c r="I134" s="141"/>
      <c r="J134" s="141"/>
      <c r="K134" s="141"/>
    </row>
    <row r="135" spans="1:11" s="19" customFormat="1" ht="11.65" x14ac:dyDescent="0.35">
      <c r="A135" s="139"/>
      <c r="B135" s="139"/>
      <c r="C135" s="140"/>
      <c r="D135" s="141"/>
      <c r="E135" s="141"/>
      <c r="F135" s="141"/>
      <c r="G135" s="140"/>
      <c r="H135" s="140"/>
      <c r="I135" s="141"/>
      <c r="J135" s="141"/>
      <c r="K135" s="141"/>
    </row>
    <row r="136" spans="1:11" s="19" customFormat="1" ht="11.65" x14ac:dyDescent="0.35">
      <c r="A136" s="139"/>
      <c r="B136" s="139"/>
      <c r="C136" s="140"/>
      <c r="D136" s="141"/>
      <c r="E136" s="141"/>
      <c r="F136" s="141"/>
      <c r="G136" s="140"/>
      <c r="H136" s="140"/>
      <c r="I136" s="141"/>
      <c r="J136" s="141"/>
      <c r="K136" s="141"/>
    </row>
    <row r="137" spans="1:11" s="19" customFormat="1" ht="11.65" x14ac:dyDescent="0.35">
      <c r="A137" s="139"/>
      <c r="B137" s="139"/>
      <c r="C137" s="140"/>
      <c r="D137" s="141"/>
      <c r="E137" s="141"/>
      <c r="F137" s="141"/>
      <c r="G137" s="140"/>
      <c r="H137" s="140"/>
      <c r="I137" s="141"/>
      <c r="J137" s="141"/>
      <c r="K137" s="141"/>
    </row>
    <row r="138" spans="1:11" s="19" customFormat="1" ht="11.65" x14ac:dyDescent="0.35">
      <c r="A138" s="139"/>
      <c r="B138" s="139"/>
      <c r="C138" s="140"/>
      <c r="D138" s="141"/>
      <c r="E138" s="141"/>
      <c r="F138" s="141"/>
      <c r="G138" s="140"/>
      <c r="H138" s="140"/>
      <c r="I138" s="141"/>
      <c r="J138" s="141"/>
      <c r="K138" s="141"/>
    </row>
    <row r="139" spans="1:11" s="19" customFormat="1" ht="11.65" x14ac:dyDescent="0.35">
      <c r="A139" s="139"/>
      <c r="B139" s="139"/>
      <c r="C139" s="140"/>
      <c r="D139" s="141"/>
      <c r="E139" s="141"/>
      <c r="F139" s="141"/>
      <c r="G139" s="140"/>
      <c r="H139" s="140"/>
      <c r="I139" s="141"/>
      <c r="J139" s="141"/>
      <c r="K139" s="141"/>
    </row>
    <row r="140" spans="1:11" s="19" customFormat="1" ht="11.65" x14ac:dyDescent="0.35">
      <c r="A140" s="139"/>
      <c r="B140" s="139"/>
      <c r="C140" s="140"/>
      <c r="D140" s="141"/>
      <c r="E140" s="141"/>
      <c r="F140" s="141"/>
      <c r="G140" s="140"/>
      <c r="H140" s="140"/>
      <c r="I140" s="141"/>
      <c r="J140" s="141"/>
      <c r="K140" s="141"/>
    </row>
    <row r="141" spans="1:11" s="19" customFormat="1" ht="11.65" x14ac:dyDescent="0.35">
      <c r="A141" s="139"/>
      <c r="B141" s="139"/>
      <c r="C141" s="140"/>
      <c r="D141" s="141"/>
      <c r="E141" s="141"/>
      <c r="F141" s="141"/>
      <c r="G141" s="140"/>
      <c r="H141" s="140"/>
      <c r="I141" s="141"/>
      <c r="J141" s="141"/>
      <c r="K141" s="141"/>
    </row>
    <row r="142" spans="1:11" s="19" customFormat="1" ht="11.65" x14ac:dyDescent="0.35">
      <c r="A142" s="139"/>
      <c r="B142" s="139"/>
      <c r="C142" s="140"/>
      <c r="D142" s="141"/>
      <c r="E142" s="141"/>
      <c r="F142" s="141"/>
      <c r="G142" s="140"/>
      <c r="H142" s="140"/>
      <c r="I142" s="141"/>
      <c r="J142" s="141"/>
      <c r="K142" s="141"/>
    </row>
    <row r="143" spans="1:11" s="19" customFormat="1" ht="11.65" x14ac:dyDescent="0.35">
      <c r="A143" s="139"/>
      <c r="B143" s="139"/>
      <c r="C143" s="140"/>
      <c r="D143" s="141"/>
      <c r="E143" s="141"/>
      <c r="F143" s="141"/>
      <c r="G143" s="140"/>
      <c r="H143" s="140"/>
      <c r="I143" s="141"/>
      <c r="J143" s="141"/>
      <c r="K143" s="141"/>
    </row>
    <row r="144" spans="1:11" s="19" customFormat="1" ht="11.65" x14ac:dyDescent="0.35">
      <c r="A144" s="139"/>
      <c r="B144" s="139"/>
      <c r="C144" s="140"/>
      <c r="D144" s="141"/>
      <c r="E144" s="141"/>
      <c r="F144" s="141"/>
      <c r="G144" s="140"/>
      <c r="H144" s="140"/>
      <c r="I144" s="141"/>
      <c r="J144" s="141"/>
      <c r="K144" s="141"/>
    </row>
    <row r="145" spans="1:11" s="19" customFormat="1" ht="11.65" x14ac:dyDescent="0.35">
      <c r="A145" s="139"/>
      <c r="B145" s="139"/>
      <c r="C145" s="140"/>
      <c r="D145" s="141"/>
      <c r="E145" s="141"/>
      <c r="F145" s="141"/>
      <c r="G145" s="140"/>
      <c r="H145" s="140"/>
      <c r="I145" s="141"/>
      <c r="J145" s="141"/>
      <c r="K145" s="141"/>
    </row>
    <row r="146" spans="1:11" s="19" customFormat="1" ht="11.65" x14ac:dyDescent="0.35">
      <c r="A146" s="139"/>
      <c r="B146" s="139"/>
      <c r="C146" s="140"/>
      <c r="D146" s="141"/>
      <c r="E146" s="141"/>
      <c r="F146" s="141"/>
      <c r="G146" s="140"/>
      <c r="H146" s="140"/>
      <c r="I146" s="141"/>
      <c r="J146" s="141"/>
      <c r="K146" s="141"/>
    </row>
    <row r="147" spans="1:11" s="19" customFormat="1" ht="11.65" x14ac:dyDescent="0.35">
      <c r="A147" s="139"/>
      <c r="B147" s="139"/>
      <c r="C147" s="140"/>
      <c r="D147" s="141"/>
      <c r="E147" s="141"/>
      <c r="F147" s="141"/>
      <c r="G147" s="140"/>
      <c r="H147" s="140"/>
      <c r="I147" s="141"/>
      <c r="J147" s="141"/>
      <c r="K147" s="141"/>
    </row>
    <row r="148" spans="1:11" s="19" customFormat="1" ht="11.65" x14ac:dyDescent="0.35">
      <c r="A148" s="139"/>
      <c r="B148" s="139"/>
      <c r="C148" s="140"/>
      <c r="D148" s="141"/>
      <c r="E148" s="141"/>
      <c r="F148" s="141"/>
      <c r="G148" s="140"/>
      <c r="H148" s="140"/>
      <c r="I148" s="141"/>
      <c r="J148" s="141"/>
      <c r="K148" s="141"/>
    </row>
    <row r="149" spans="1:11" s="19" customFormat="1" ht="11.65" x14ac:dyDescent="0.35">
      <c r="A149" s="139"/>
      <c r="B149" s="139"/>
      <c r="C149" s="140"/>
      <c r="D149" s="141"/>
      <c r="E149" s="141"/>
      <c r="F149" s="141"/>
      <c r="G149" s="140"/>
      <c r="H149" s="140"/>
      <c r="I149" s="141"/>
      <c r="J149" s="141"/>
      <c r="K149" s="141"/>
    </row>
    <row r="150" spans="1:11" s="19" customFormat="1" ht="11.65" x14ac:dyDescent="0.35">
      <c r="A150" s="139"/>
      <c r="B150" s="139"/>
      <c r="C150" s="140"/>
      <c r="D150" s="141"/>
      <c r="E150" s="141"/>
      <c r="F150" s="141"/>
      <c r="G150" s="140"/>
      <c r="H150" s="140"/>
      <c r="I150" s="141"/>
      <c r="J150" s="141"/>
      <c r="K150" s="141"/>
    </row>
    <row r="151" spans="1:11" s="19" customFormat="1" ht="11.65" x14ac:dyDescent="0.35">
      <c r="A151" s="139"/>
      <c r="B151" s="139"/>
      <c r="C151" s="140"/>
      <c r="D151" s="141"/>
      <c r="E151" s="141"/>
      <c r="F151" s="141"/>
      <c r="G151" s="140"/>
      <c r="H151" s="140"/>
      <c r="I151" s="141"/>
      <c r="J151" s="141"/>
      <c r="K151" s="141"/>
    </row>
    <row r="152" spans="1:11" s="19" customFormat="1" ht="11.65" x14ac:dyDescent="0.35">
      <c r="A152" s="139"/>
      <c r="B152" s="139"/>
      <c r="C152" s="140"/>
      <c r="D152" s="141"/>
      <c r="E152" s="141"/>
      <c r="F152" s="141"/>
      <c r="G152" s="140"/>
      <c r="H152" s="140"/>
      <c r="I152" s="141"/>
      <c r="J152" s="141"/>
      <c r="K152" s="141"/>
    </row>
    <row r="153" spans="1:11" s="19" customFormat="1" ht="11.65" x14ac:dyDescent="0.35">
      <c r="A153" s="139"/>
      <c r="B153" s="139"/>
      <c r="C153" s="140"/>
      <c r="D153" s="141"/>
      <c r="E153" s="141"/>
      <c r="F153" s="141"/>
      <c r="G153" s="140"/>
      <c r="H153" s="140"/>
      <c r="I153" s="141"/>
      <c r="J153" s="141"/>
      <c r="K153" s="141"/>
    </row>
    <row r="154" spans="1:11" s="19" customFormat="1" ht="11.65" x14ac:dyDescent="0.35">
      <c r="A154" s="139"/>
      <c r="B154" s="139"/>
      <c r="C154" s="140"/>
      <c r="D154" s="141"/>
      <c r="E154" s="141"/>
      <c r="F154" s="141"/>
      <c r="G154" s="140"/>
      <c r="H154" s="140"/>
      <c r="I154" s="141"/>
      <c r="J154" s="141"/>
      <c r="K154" s="141"/>
    </row>
    <row r="155" spans="1:11" s="19" customFormat="1" ht="11.65" x14ac:dyDescent="0.35">
      <c r="A155" s="139"/>
      <c r="B155" s="139"/>
      <c r="C155" s="140"/>
      <c r="D155" s="141"/>
      <c r="E155" s="141"/>
      <c r="F155" s="141"/>
      <c r="G155" s="140"/>
      <c r="H155" s="140"/>
      <c r="I155" s="141"/>
      <c r="J155" s="141"/>
      <c r="K155" s="141"/>
    </row>
    <row r="156" spans="1:11" s="19" customFormat="1" ht="11.65" x14ac:dyDescent="0.35">
      <c r="A156" s="139"/>
      <c r="B156" s="139"/>
      <c r="C156" s="140"/>
      <c r="D156" s="141"/>
      <c r="E156" s="141"/>
      <c r="F156" s="141"/>
      <c r="G156" s="140"/>
      <c r="H156" s="140"/>
      <c r="I156" s="141"/>
      <c r="J156" s="141"/>
      <c r="K156" s="141"/>
    </row>
    <row r="157" spans="1:11" s="19" customFormat="1" ht="11.65" x14ac:dyDescent="0.35">
      <c r="A157" s="139"/>
      <c r="B157" s="139"/>
      <c r="C157" s="140"/>
      <c r="D157" s="141"/>
      <c r="E157" s="141"/>
      <c r="F157" s="141"/>
      <c r="G157" s="140"/>
      <c r="H157" s="140"/>
      <c r="I157" s="141"/>
      <c r="J157" s="141"/>
      <c r="K157" s="141"/>
    </row>
    <row r="158" spans="1:11" s="19" customFormat="1" ht="11.65" x14ac:dyDescent="0.35">
      <c r="A158" s="139"/>
      <c r="B158" s="139"/>
      <c r="C158" s="140"/>
      <c r="D158" s="141"/>
      <c r="E158" s="141"/>
      <c r="F158" s="141"/>
      <c r="G158" s="140"/>
      <c r="H158" s="140"/>
      <c r="I158" s="141"/>
      <c r="J158" s="141"/>
      <c r="K158" s="141"/>
    </row>
    <row r="159" spans="1:11" s="19" customFormat="1" ht="11.65" x14ac:dyDescent="0.35">
      <c r="A159" s="139"/>
      <c r="B159" s="139"/>
      <c r="C159" s="140"/>
      <c r="D159" s="141"/>
      <c r="E159" s="141"/>
      <c r="F159" s="141"/>
      <c r="G159" s="140"/>
      <c r="H159" s="140"/>
      <c r="I159" s="141"/>
      <c r="J159" s="141"/>
      <c r="K159" s="141"/>
    </row>
    <row r="160" spans="1:11" s="19" customFormat="1" ht="11.65" x14ac:dyDescent="0.35">
      <c r="A160" s="139"/>
      <c r="B160" s="139"/>
      <c r="C160" s="140"/>
      <c r="D160" s="141"/>
      <c r="E160" s="141"/>
      <c r="F160" s="141"/>
      <c r="G160" s="140"/>
      <c r="H160" s="140"/>
      <c r="I160" s="141"/>
      <c r="J160" s="141"/>
      <c r="K160" s="141"/>
    </row>
    <row r="161" spans="1:11" s="19" customFormat="1" ht="11.65" x14ac:dyDescent="0.35">
      <c r="A161" s="139"/>
      <c r="B161" s="139"/>
      <c r="C161" s="140"/>
      <c r="D161" s="141"/>
      <c r="E161" s="141"/>
      <c r="F161" s="141"/>
      <c r="G161" s="140"/>
      <c r="H161" s="140"/>
      <c r="I161" s="141"/>
      <c r="J161" s="141"/>
      <c r="K161" s="141"/>
    </row>
    <row r="162" spans="1:11" s="19" customFormat="1" ht="11.65" x14ac:dyDescent="0.35">
      <c r="A162" s="139"/>
      <c r="B162" s="139"/>
      <c r="C162" s="140"/>
      <c r="D162" s="141"/>
      <c r="E162" s="141"/>
      <c r="F162" s="141"/>
      <c r="G162" s="140"/>
      <c r="H162" s="140"/>
      <c r="I162" s="141"/>
      <c r="J162" s="141"/>
      <c r="K162" s="141"/>
    </row>
    <row r="163" spans="1:11" s="19" customFormat="1" ht="11.65" x14ac:dyDescent="0.35">
      <c r="A163" s="139"/>
      <c r="B163" s="139"/>
      <c r="C163" s="140"/>
      <c r="D163" s="141"/>
      <c r="E163" s="141"/>
      <c r="F163" s="141"/>
      <c r="G163" s="140"/>
      <c r="H163" s="140"/>
      <c r="I163" s="141"/>
      <c r="J163" s="141"/>
      <c r="K163" s="141"/>
    </row>
    <row r="164" spans="1:11" s="19" customFormat="1" ht="11.65" x14ac:dyDescent="0.35">
      <c r="A164" s="139"/>
      <c r="B164" s="139"/>
      <c r="C164" s="140"/>
      <c r="D164" s="141"/>
      <c r="E164" s="141"/>
      <c r="F164" s="141"/>
      <c r="G164" s="140"/>
      <c r="H164" s="140"/>
      <c r="I164" s="141"/>
      <c r="J164" s="141"/>
      <c r="K164" s="141"/>
    </row>
    <row r="165" spans="1:11" s="19" customFormat="1" ht="11.65" x14ac:dyDescent="0.35">
      <c r="A165" s="139"/>
      <c r="B165" s="139"/>
      <c r="C165" s="140"/>
      <c r="D165" s="141"/>
      <c r="E165" s="141"/>
      <c r="F165" s="141"/>
      <c r="G165" s="140"/>
      <c r="H165" s="140"/>
      <c r="I165" s="141"/>
      <c r="J165" s="141"/>
      <c r="K165" s="141"/>
    </row>
    <row r="166" spans="1:11" s="19" customFormat="1" ht="11.65" x14ac:dyDescent="0.35">
      <c r="A166" s="139"/>
      <c r="B166" s="139"/>
      <c r="C166" s="140"/>
      <c r="D166" s="141"/>
      <c r="E166" s="141"/>
      <c r="F166" s="141"/>
      <c r="G166" s="140"/>
      <c r="H166" s="140"/>
      <c r="I166" s="141"/>
      <c r="J166" s="141"/>
      <c r="K166" s="141"/>
    </row>
    <row r="167" spans="1:11" s="19" customFormat="1" ht="11.65" x14ac:dyDescent="0.35">
      <c r="A167" s="139"/>
      <c r="B167" s="139"/>
      <c r="C167" s="140"/>
      <c r="D167" s="141"/>
      <c r="E167" s="141"/>
      <c r="F167" s="141"/>
      <c r="G167" s="140"/>
      <c r="H167" s="140"/>
      <c r="I167" s="141"/>
      <c r="J167" s="141"/>
      <c r="K167" s="141"/>
    </row>
    <row r="168" spans="1:11" s="19" customFormat="1" ht="11.65" x14ac:dyDescent="0.35">
      <c r="A168" s="139"/>
      <c r="B168" s="139"/>
      <c r="C168" s="140"/>
      <c r="D168" s="141"/>
      <c r="E168" s="141"/>
      <c r="F168" s="141"/>
      <c r="G168" s="140"/>
      <c r="H168" s="140"/>
      <c r="I168" s="141"/>
      <c r="J168" s="141"/>
      <c r="K168" s="141"/>
    </row>
    <row r="169" spans="1:11" s="19" customFormat="1" ht="11.65" x14ac:dyDescent="0.35">
      <c r="A169" s="139"/>
      <c r="B169" s="139"/>
      <c r="C169" s="140"/>
      <c r="D169" s="141"/>
      <c r="E169" s="141"/>
      <c r="F169" s="141"/>
      <c r="G169" s="140"/>
      <c r="H169" s="140"/>
      <c r="I169" s="141"/>
      <c r="J169" s="141"/>
      <c r="K169" s="141"/>
    </row>
    <row r="170" spans="1:11" s="19" customFormat="1" ht="11.65" x14ac:dyDescent="0.35">
      <c r="A170" s="139"/>
      <c r="B170" s="139"/>
      <c r="C170" s="140"/>
      <c r="D170" s="141"/>
      <c r="E170" s="141"/>
      <c r="F170" s="141"/>
      <c r="G170" s="140"/>
      <c r="H170" s="140"/>
      <c r="I170" s="141"/>
      <c r="J170" s="141"/>
      <c r="K170" s="141"/>
    </row>
    <row r="171" spans="1:11" s="19" customFormat="1" ht="11.65" x14ac:dyDescent="0.35">
      <c r="A171" s="139"/>
      <c r="B171" s="139"/>
      <c r="C171" s="140"/>
      <c r="D171" s="141"/>
      <c r="E171" s="141"/>
      <c r="F171" s="141"/>
      <c r="G171" s="140"/>
      <c r="H171" s="140"/>
      <c r="I171" s="141"/>
      <c r="J171" s="141"/>
      <c r="K171" s="141"/>
    </row>
    <row r="172" spans="1:11" s="19" customFormat="1" ht="11.65" x14ac:dyDescent="0.35">
      <c r="A172" s="139"/>
      <c r="B172" s="139"/>
      <c r="C172" s="140"/>
      <c r="D172" s="141"/>
      <c r="E172" s="141"/>
      <c r="F172" s="141"/>
      <c r="G172" s="140"/>
      <c r="H172" s="140"/>
      <c r="I172" s="141"/>
      <c r="J172" s="141"/>
      <c r="K172" s="141"/>
    </row>
    <row r="173" spans="1:11" s="19" customFormat="1" ht="11.65" x14ac:dyDescent="0.35">
      <c r="A173" s="139"/>
      <c r="B173" s="139"/>
      <c r="C173" s="140"/>
      <c r="D173" s="141"/>
      <c r="E173" s="141"/>
      <c r="F173" s="141"/>
      <c r="G173" s="140"/>
      <c r="H173" s="140"/>
      <c r="I173" s="141"/>
      <c r="J173" s="141"/>
      <c r="K173" s="141"/>
    </row>
    <row r="174" spans="1:11" s="19" customFormat="1" ht="11.65" x14ac:dyDescent="0.35">
      <c r="A174" s="139"/>
      <c r="B174" s="139"/>
      <c r="C174" s="140"/>
      <c r="D174" s="141"/>
      <c r="E174" s="141"/>
      <c r="F174" s="141"/>
      <c r="G174" s="140"/>
      <c r="H174" s="140"/>
      <c r="I174" s="141"/>
      <c r="J174" s="141"/>
      <c r="K174" s="141"/>
    </row>
    <row r="175" spans="1:11" s="19" customFormat="1" ht="11.65" x14ac:dyDescent="0.35">
      <c r="A175" s="139"/>
      <c r="B175" s="139"/>
      <c r="C175" s="140"/>
      <c r="D175" s="141"/>
      <c r="E175" s="141"/>
      <c r="F175" s="141"/>
      <c r="G175" s="140"/>
      <c r="H175" s="140"/>
      <c r="I175" s="141"/>
      <c r="J175" s="141"/>
      <c r="K175" s="141"/>
    </row>
    <row r="176" spans="1:11" s="19" customFormat="1" ht="11.65" x14ac:dyDescent="0.35">
      <c r="A176" s="139"/>
      <c r="B176" s="139"/>
      <c r="C176" s="140"/>
      <c r="D176" s="141"/>
      <c r="E176" s="141"/>
      <c r="F176" s="141"/>
      <c r="G176" s="140"/>
      <c r="H176" s="140"/>
      <c r="I176" s="141"/>
      <c r="J176" s="141"/>
      <c r="K176" s="141"/>
    </row>
    <row r="177" spans="1:11" s="19" customFormat="1" ht="11.65" x14ac:dyDescent="0.35">
      <c r="A177" s="139"/>
      <c r="B177" s="139"/>
      <c r="C177" s="140"/>
      <c r="D177" s="141"/>
      <c r="E177" s="141"/>
      <c r="F177" s="141"/>
      <c r="G177" s="140"/>
      <c r="H177" s="140"/>
      <c r="I177" s="141"/>
      <c r="J177" s="141"/>
      <c r="K177" s="141"/>
    </row>
    <row r="178" spans="1:11" s="19" customFormat="1" ht="11.65" x14ac:dyDescent="0.35">
      <c r="A178" s="139"/>
      <c r="B178" s="139"/>
      <c r="C178" s="140"/>
      <c r="D178" s="141"/>
      <c r="E178" s="141"/>
      <c r="F178" s="141"/>
      <c r="G178" s="140"/>
      <c r="H178" s="140"/>
      <c r="I178" s="141"/>
      <c r="J178" s="141"/>
      <c r="K178" s="141"/>
    </row>
    <row r="179" spans="1:11" s="19" customFormat="1" ht="11.65" x14ac:dyDescent="0.35">
      <c r="A179" s="139"/>
      <c r="B179" s="139"/>
      <c r="C179" s="140"/>
      <c r="D179" s="141"/>
      <c r="E179" s="141"/>
      <c r="F179" s="141"/>
      <c r="G179" s="140"/>
      <c r="H179" s="140"/>
      <c r="I179" s="141"/>
      <c r="J179" s="141"/>
      <c r="K179" s="141"/>
    </row>
    <row r="180" spans="1:11" s="19" customFormat="1" ht="11.65" x14ac:dyDescent="0.35">
      <c r="A180" s="139"/>
      <c r="B180" s="139"/>
      <c r="C180" s="140"/>
      <c r="D180" s="141"/>
      <c r="E180" s="141"/>
      <c r="F180" s="141"/>
      <c r="G180" s="140"/>
      <c r="H180" s="140"/>
      <c r="I180" s="141"/>
      <c r="J180" s="141"/>
      <c r="K180" s="141"/>
    </row>
    <row r="181" spans="1:11" s="19" customFormat="1" ht="11.65" x14ac:dyDescent="0.35">
      <c r="A181" s="139"/>
      <c r="B181" s="139"/>
      <c r="C181" s="140"/>
      <c r="D181" s="141"/>
      <c r="E181" s="141"/>
      <c r="F181" s="141"/>
      <c r="G181" s="140"/>
      <c r="H181" s="140"/>
      <c r="I181" s="141"/>
      <c r="J181" s="141"/>
      <c r="K181" s="141"/>
    </row>
    <row r="182" spans="1:11" s="19" customFormat="1" ht="11.65" x14ac:dyDescent="0.35">
      <c r="A182" s="139"/>
      <c r="B182" s="139"/>
      <c r="C182" s="140"/>
      <c r="D182" s="141"/>
      <c r="E182" s="141"/>
      <c r="F182" s="141"/>
      <c r="G182" s="140"/>
      <c r="H182" s="140"/>
      <c r="I182" s="141"/>
      <c r="J182" s="141"/>
      <c r="K182" s="141"/>
    </row>
    <row r="183" spans="1:11" s="19" customFormat="1" ht="11.65" x14ac:dyDescent="0.35">
      <c r="A183" s="139"/>
      <c r="B183" s="139"/>
      <c r="C183" s="140"/>
      <c r="D183" s="141"/>
      <c r="E183" s="141"/>
      <c r="F183" s="141"/>
      <c r="G183" s="140"/>
      <c r="H183" s="140"/>
      <c r="I183" s="141"/>
      <c r="J183" s="141"/>
      <c r="K183" s="141"/>
    </row>
    <row r="184" spans="1:11" s="19" customFormat="1" ht="11.65" x14ac:dyDescent="0.35">
      <c r="C184" s="147"/>
      <c r="D184" s="141"/>
      <c r="E184" s="141"/>
      <c r="F184" s="141"/>
      <c r="G184" s="147"/>
      <c r="H184" s="147"/>
      <c r="I184" s="141"/>
      <c r="J184" s="141"/>
      <c r="K184" s="141"/>
    </row>
    <row r="185" spans="1:11" s="19" customFormat="1" ht="11.65" x14ac:dyDescent="0.35">
      <c r="C185" s="147"/>
      <c r="D185" s="141"/>
      <c r="E185" s="141"/>
      <c r="F185" s="141"/>
      <c r="G185" s="147"/>
      <c r="H185" s="147"/>
      <c r="I185" s="141"/>
      <c r="J185" s="141"/>
      <c r="K185" s="141"/>
    </row>
    <row r="186" spans="1:11" s="19" customFormat="1" ht="11.65" x14ac:dyDescent="0.35">
      <c r="C186" s="147"/>
      <c r="D186" s="141"/>
      <c r="E186" s="141"/>
      <c r="F186" s="141"/>
      <c r="G186" s="147"/>
      <c r="H186" s="147"/>
      <c r="I186" s="141"/>
      <c r="J186" s="141"/>
      <c r="K186" s="141"/>
    </row>
    <row r="187" spans="1:11" s="19" customFormat="1" ht="11.65" x14ac:dyDescent="0.35">
      <c r="C187" s="147"/>
      <c r="D187" s="141"/>
      <c r="E187" s="141"/>
      <c r="F187" s="141"/>
      <c r="G187" s="147"/>
      <c r="H187" s="147"/>
      <c r="I187" s="141"/>
      <c r="J187" s="141"/>
      <c r="K187" s="141"/>
    </row>
    <row r="188" spans="1:11" s="19" customFormat="1" ht="11.65" x14ac:dyDescent="0.35">
      <c r="C188" s="147"/>
      <c r="D188" s="141"/>
      <c r="E188" s="141"/>
      <c r="F188" s="141"/>
      <c r="G188" s="147"/>
      <c r="H188" s="147"/>
      <c r="I188" s="141"/>
      <c r="J188" s="141"/>
      <c r="K188" s="141"/>
    </row>
    <row r="189" spans="1:11" s="19" customFormat="1" ht="11.65" x14ac:dyDescent="0.35">
      <c r="C189" s="147"/>
      <c r="D189" s="141"/>
      <c r="E189" s="141"/>
      <c r="F189" s="141"/>
      <c r="G189" s="147"/>
      <c r="H189" s="147"/>
      <c r="I189" s="141"/>
      <c r="J189" s="141"/>
      <c r="K189" s="141"/>
    </row>
    <row r="190" spans="1:11" s="19" customFormat="1" ht="11.65" x14ac:dyDescent="0.35">
      <c r="C190" s="147"/>
      <c r="D190" s="141"/>
      <c r="E190" s="141"/>
      <c r="F190" s="141"/>
      <c r="G190" s="147"/>
      <c r="H190" s="147"/>
      <c r="I190" s="141"/>
      <c r="J190" s="141"/>
      <c r="K190" s="141"/>
    </row>
    <row r="191" spans="1:11" s="19" customFormat="1" ht="11.65" x14ac:dyDescent="0.35">
      <c r="C191" s="147"/>
      <c r="D191" s="141"/>
      <c r="E191" s="141"/>
      <c r="F191" s="141"/>
      <c r="G191" s="147"/>
      <c r="H191" s="147"/>
      <c r="I191" s="141"/>
      <c r="J191" s="141"/>
      <c r="K191" s="141"/>
    </row>
    <row r="192" spans="1:11" s="19" customFormat="1" ht="11.65" x14ac:dyDescent="0.35">
      <c r="C192" s="147"/>
      <c r="D192" s="141"/>
      <c r="E192" s="141"/>
      <c r="F192" s="141"/>
      <c r="G192" s="147"/>
      <c r="H192" s="147"/>
      <c r="I192" s="141"/>
      <c r="J192" s="141"/>
      <c r="K192" s="141"/>
    </row>
    <row r="193" spans="3:11" s="19" customFormat="1" ht="11.65" x14ac:dyDescent="0.35">
      <c r="C193" s="147"/>
      <c r="D193" s="141"/>
      <c r="E193" s="141"/>
      <c r="F193" s="141"/>
      <c r="G193" s="147"/>
      <c r="H193" s="147"/>
      <c r="I193" s="141"/>
      <c r="J193" s="141"/>
      <c r="K193" s="141"/>
    </row>
    <row r="194" spans="3:11" s="19" customFormat="1" ht="11.65" x14ac:dyDescent="0.35">
      <c r="C194" s="147"/>
      <c r="D194" s="141"/>
      <c r="E194" s="141"/>
      <c r="F194" s="141"/>
      <c r="G194" s="147"/>
      <c r="H194" s="147"/>
      <c r="I194" s="141"/>
      <c r="J194" s="141"/>
      <c r="K194" s="141"/>
    </row>
    <row r="195" spans="3:11" s="19" customFormat="1" ht="11.65" x14ac:dyDescent="0.35">
      <c r="C195" s="147"/>
      <c r="D195" s="141"/>
      <c r="E195" s="141"/>
      <c r="F195" s="141"/>
      <c r="G195" s="147"/>
      <c r="H195" s="147"/>
      <c r="I195" s="141"/>
      <c r="J195" s="141"/>
      <c r="K195" s="141"/>
    </row>
    <row r="196" spans="3:11" s="19" customFormat="1" ht="11.65" x14ac:dyDescent="0.35">
      <c r="C196" s="147"/>
      <c r="D196" s="141"/>
      <c r="E196" s="141"/>
      <c r="F196" s="141"/>
      <c r="G196" s="147"/>
      <c r="H196" s="147"/>
      <c r="I196" s="141"/>
      <c r="J196" s="141"/>
      <c r="K196" s="141"/>
    </row>
    <row r="197" spans="3:11" s="19" customFormat="1" ht="11.65" x14ac:dyDescent="0.35">
      <c r="C197" s="147"/>
      <c r="D197" s="141"/>
      <c r="E197" s="141"/>
      <c r="F197" s="141"/>
      <c r="G197" s="147"/>
      <c r="H197" s="147"/>
      <c r="I197" s="141"/>
      <c r="J197" s="141"/>
      <c r="K197" s="141"/>
    </row>
    <row r="198" spans="3:11" s="19" customFormat="1" ht="11.65" x14ac:dyDescent="0.35">
      <c r="C198" s="147"/>
      <c r="D198" s="141"/>
      <c r="E198" s="141"/>
      <c r="F198" s="141"/>
      <c r="G198" s="147"/>
      <c r="H198" s="147"/>
      <c r="I198" s="141"/>
      <c r="J198" s="141"/>
      <c r="K198" s="141"/>
    </row>
    <row r="199" spans="3:11" s="19" customFormat="1" ht="11.65" x14ac:dyDescent="0.35">
      <c r="C199" s="147"/>
      <c r="D199" s="141"/>
      <c r="E199" s="141"/>
      <c r="F199" s="141"/>
      <c r="G199" s="147"/>
      <c r="H199" s="147"/>
      <c r="I199" s="141"/>
      <c r="J199" s="141"/>
      <c r="K199" s="141"/>
    </row>
    <row r="200" spans="3:11" s="19" customFormat="1" ht="11.65" x14ac:dyDescent="0.35">
      <c r="C200" s="147"/>
      <c r="D200" s="141"/>
      <c r="E200" s="141"/>
      <c r="F200" s="141"/>
      <c r="G200" s="147"/>
      <c r="H200" s="147"/>
      <c r="I200" s="141"/>
      <c r="J200" s="141"/>
      <c r="K200" s="141"/>
    </row>
    <row r="201" spans="3:11" s="19" customFormat="1" ht="11.65" x14ac:dyDescent="0.35">
      <c r="C201" s="147"/>
      <c r="D201" s="141"/>
      <c r="E201" s="141"/>
      <c r="F201" s="141"/>
      <c r="G201" s="147"/>
      <c r="H201" s="147"/>
      <c r="I201" s="141"/>
      <c r="J201" s="141"/>
      <c r="K201" s="141"/>
    </row>
    <row r="202" spans="3:11" s="19" customFormat="1" ht="11.65" x14ac:dyDescent="0.35">
      <c r="C202" s="147"/>
      <c r="D202" s="141"/>
      <c r="E202" s="141"/>
      <c r="F202" s="141"/>
      <c r="G202" s="147"/>
      <c r="H202" s="147"/>
      <c r="I202" s="141"/>
      <c r="J202" s="141"/>
      <c r="K202" s="141"/>
    </row>
    <row r="203" spans="3:11" s="19" customFormat="1" ht="11.65" x14ac:dyDescent="0.35">
      <c r="C203" s="147"/>
      <c r="D203" s="141"/>
      <c r="E203" s="141"/>
      <c r="F203" s="141"/>
      <c r="G203" s="147"/>
      <c r="H203" s="147"/>
      <c r="I203" s="141"/>
      <c r="J203" s="141"/>
      <c r="K203" s="141"/>
    </row>
    <row r="204" spans="3:11" s="19" customFormat="1" ht="11.65" x14ac:dyDescent="0.35">
      <c r="C204" s="147"/>
      <c r="D204" s="141"/>
      <c r="E204" s="141"/>
      <c r="F204" s="141"/>
      <c r="G204" s="147"/>
      <c r="H204" s="147"/>
      <c r="I204" s="141"/>
      <c r="J204" s="141"/>
      <c r="K204" s="141"/>
    </row>
    <row r="205" spans="3:11" s="19" customFormat="1" ht="11.65" x14ac:dyDescent="0.35">
      <c r="C205" s="147"/>
      <c r="D205" s="141"/>
      <c r="E205" s="141"/>
      <c r="F205" s="141"/>
      <c r="G205" s="147"/>
      <c r="H205" s="147"/>
      <c r="I205" s="141"/>
      <c r="J205" s="141"/>
      <c r="K205" s="141"/>
    </row>
    <row r="206" spans="3:11" s="19" customFormat="1" ht="11.65" x14ac:dyDescent="0.35">
      <c r="C206" s="147"/>
      <c r="D206" s="141"/>
      <c r="E206" s="141"/>
      <c r="F206" s="141"/>
      <c r="G206" s="147"/>
      <c r="H206" s="147"/>
      <c r="I206" s="141"/>
      <c r="J206" s="141"/>
      <c r="K206" s="141"/>
    </row>
    <row r="207" spans="3:11" s="19" customFormat="1" ht="11.65" x14ac:dyDescent="0.35">
      <c r="C207" s="147"/>
      <c r="D207" s="141"/>
      <c r="E207" s="141"/>
      <c r="F207" s="141"/>
      <c r="G207" s="147"/>
      <c r="H207" s="147"/>
      <c r="I207" s="141"/>
      <c r="J207" s="141"/>
      <c r="K207" s="141"/>
    </row>
    <row r="208" spans="3:11" s="19" customFormat="1" ht="11.65" x14ac:dyDescent="0.35">
      <c r="C208" s="147"/>
      <c r="D208" s="141"/>
      <c r="E208" s="141"/>
      <c r="F208" s="141"/>
      <c r="G208" s="147"/>
      <c r="H208" s="147"/>
      <c r="I208" s="141"/>
      <c r="J208" s="141"/>
      <c r="K208" s="141"/>
    </row>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sheetData>
  <mergeCells count="3">
    <mergeCell ref="G5:H5"/>
    <mergeCell ref="D5:F5"/>
    <mergeCell ref="I5:K5"/>
  </mergeCells>
  <conditionalFormatting sqref="F7:F27">
    <cfRule type="cellIs" dxfId="119" priority="5" operator="equal">
      <formula>"LOW"</formula>
    </cfRule>
    <cfRule type="cellIs" dxfId="118" priority="6" operator="equal">
      <formula>"MEDIUM"</formula>
    </cfRule>
    <cfRule type="cellIs" dxfId="117" priority="7" operator="equal">
      <formula>"HIGH"</formula>
    </cfRule>
    <cfRule type="cellIs" dxfId="116" priority="8" operator="equal">
      <formula>"VERY HIGH"</formula>
    </cfRule>
  </conditionalFormatting>
  <conditionalFormatting sqref="K7:K27">
    <cfRule type="cellIs" dxfId="115" priority="1" operator="equal">
      <formula>"LOW"</formula>
    </cfRule>
    <cfRule type="cellIs" dxfId="114" priority="2" operator="equal">
      <formula>"MEDIUM"</formula>
    </cfRule>
    <cfRule type="cellIs" dxfId="113" priority="3" operator="equal">
      <formula>"HIGH"</formula>
    </cfRule>
    <cfRule type="cellIs" dxfId="112" priority="4" operator="equal">
      <formula>"VERY HIGH"</formula>
    </cfRule>
  </conditionalFormatting>
  <hyperlinks>
    <hyperlink ref="B4" r:id="rId1" xr:uid="{930295ED-97CC-4716-B497-BF304166533B}"/>
    <hyperlink ref="A4" r:id="rId2" location="gid=688663525" xr:uid="{37FDC1E8-0DC5-45FC-B8A2-B677855F8162}"/>
  </hyperlinks>
  <printOptions horizontalCentered="1" gridLines="1"/>
  <pageMargins left="0.7" right="0.7" top="0.75" bottom="0.75" header="0" footer="0"/>
  <pageSetup fitToHeight="0" pageOrder="overThenDown" orientation="landscape" cellComments="atEnd"/>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B1E35-4175-485A-9344-DB5C58854CBB}">
  <sheetPr>
    <pageSetUpPr fitToPage="1"/>
  </sheetPr>
  <dimension ref="A1:AD7"/>
  <sheetViews>
    <sheetView workbookViewId="0">
      <pane ySplit="5" topLeftCell="A6" activePane="bottomLeft" state="frozen"/>
      <selection pane="bottomLeft" activeCell="O5" sqref="O5"/>
    </sheetView>
  </sheetViews>
  <sheetFormatPr defaultColWidth="9.1328125" defaultRowHeight="13.5" x14ac:dyDescent="0.35"/>
  <cols>
    <col min="1" max="1" width="8.3984375" style="84" customWidth="1"/>
    <col min="2" max="2" width="24" style="22" customWidth="1"/>
    <col min="3" max="3" width="20.1328125" style="22" customWidth="1"/>
    <col min="4" max="4" width="6.73046875" style="85" customWidth="1"/>
    <col min="5" max="5" width="17.73046875" style="22" customWidth="1"/>
    <col min="6" max="6" width="12.265625" style="84" customWidth="1"/>
    <col min="7" max="8" width="11.265625" style="103" customWidth="1"/>
    <col min="9" max="9" width="7.86328125" style="84" customWidth="1"/>
    <col min="10" max="10" width="11.3984375" style="86" customWidth="1"/>
    <col min="11" max="11" width="6.73046875" style="87" customWidth="1"/>
    <col min="12" max="15" width="12.59765625" style="87" customWidth="1"/>
    <col min="16" max="16" width="23.86328125" style="22" bestFit="1" customWidth="1"/>
    <col min="17" max="17" width="25.265625" style="88" customWidth="1"/>
    <col min="18" max="23" width="8.73046875" style="88" customWidth="1"/>
    <col min="24" max="24" width="26.59765625" style="99" customWidth="1"/>
    <col min="25" max="25" width="83.86328125" style="22" bestFit="1" customWidth="1"/>
    <col min="26" max="16384" width="9.1328125" style="22"/>
  </cols>
  <sheetData>
    <row r="1" spans="1:30" s="7" customFormat="1" ht="27.75" customHeight="1" x14ac:dyDescent="0.35">
      <c r="A1" s="10" t="str">
        <f xml:space="preserve"> General!A1</f>
        <v>Camp Name</v>
      </c>
      <c r="B1" s="60"/>
      <c r="C1" s="29"/>
      <c r="D1" s="48"/>
      <c r="E1" s="48"/>
      <c r="G1" s="100"/>
      <c r="H1" s="100"/>
      <c r="I1" s="29"/>
      <c r="J1" s="37"/>
      <c r="K1" s="29"/>
      <c r="L1" s="29"/>
      <c r="M1" s="29"/>
      <c r="N1" s="29"/>
      <c r="O1" s="29"/>
      <c r="Q1" s="29"/>
      <c r="X1" s="37"/>
      <c r="Y1" s="29"/>
      <c r="AD1" s="37"/>
    </row>
    <row r="2" spans="1:30" s="7" customFormat="1" ht="16.5" customHeight="1" x14ac:dyDescent="0.35">
      <c r="A2" s="9" t="s">
        <v>224</v>
      </c>
      <c r="B2" s="60"/>
      <c r="C2" s="29"/>
      <c r="D2" s="48"/>
      <c r="E2" s="48"/>
      <c r="G2" s="100"/>
      <c r="H2" s="100"/>
      <c r="I2" s="29"/>
      <c r="J2" s="37"/>
      <c r="K2" s="29"/>
      <c r="L2" s="29"/>
      <c r="M2" s="29"/>
      <c r="N2" s="29"/>
      <c r="O2" s="29"/>
      <c r="Q2" s="29"/>
      <c r="X2" s="37"/>
      <c r="Y2" s="29"/>
      <c r="AD2" s="37"/>
    </row>
    <row r="3" spans="1:30" s="93" customFormat="1" ht="16.5" customHeight="1" x14ac:dyDescent="0.35">
      <c r="A3" s="89"/>
      <c r="B3" s="90"/>
      <c r="C3" s="91"/>
      <c r="D3" s="92"/>
      <c r="E3" s="92"/>
      <c r="G3" s="101"/>
      <c r="H3" s="101"/>
      <c r="I3" s="91"/>
      <c r="J3" s="94"/>
      <c r="K3" s="91"/>
      <c r="L3" s="91"/>
      <c r="M3" s="91"/>
      <c r="N3" s="91"/>
      <c r="O3" s="91"/>
      <c r="Q3" s="91"/>
      <c r="X3" s="94"/>
      <c r="Y3" s="91"/>
      <c r="AD3" s="94"/>
    </row>
    <row r="4" spans="1:30" s="93" customFormat="1" ht="16.5" customHeight="1" x14ac:dyDescent="0.35">
      <c r="A4" s="89"/>
      <c r="B4" s="90"/>
      <c r="C4" s="91"/>
      <c r="D4" s="92"/>
      <c r="E4" s="92"/>
      <c r="G4" s="101"/>
      <c r="H4" s="101"/>
      <c r="I4" s="91"/>
      <c r="J4" s="94"/>
      <c r="K4" s="91"/>
      <c r="L4" s="91"/>
      <c r="M4" s="91"/>
      <c r="N4" s="91"/>
      <c r="O4" s="91"/>
      <c r="Q4" s="91"/>
      <c r="S4" s="181" t="s">
        <v>258</v>
      </c>
      <c r="T4" s="181"/>
      <c r="U4" s="181"/>
      <c r="V4" s="181"/>
      <c r="W4" s="181"/>
      <c r="X4" s="181"/>
      <c r="Y4" s="181"/>
      <c r="AD4" s="94"/>
    </row>
    <row r="5" spans="1:30" ht="15" customHeight="1" x14ac:dyDescent="0.4">
      <c r="A5" s="66" t="s">
        <v>194</v>
      </c>
      <c r="B5" s="67" t="s">
        <v>195</v>
      </c>
      <c r="C5" s="67" t="s">
        <v>196</v>
      </c>
      <c r="D5" s="68" t="s">
        <v>223</v>
      </c>
      <c r="E5" s="67" t="s">
        <v>197</v>
      </c>
      <c r="F5" s="69" t="s">
        <v>245</v>
      </c>
      <c r="G5" s="73" t="s">
        <v>130</v>
      </c>
      <c r="H5" s="73" t="s">
        <v>256</v>
      </c>
      <c r="I5" s="69" t="s">
        <v>198</v>
      </c>
      <c r="J5" s="70" t="s">
        <v>199</v>
      </c>
      <c r="K5" s="71" t="s">
        <v>200</v>
      </c>
      <c r="L5" s="71" t="s">
        <v>421</v>
      </c>
      <c r="M5" s="71" t="s">
        <v>425</v>
      </c>
      <c r="N5" s="71" t="s">
        <v>423</v>
      </c>
      <c r="O5" s="71" t="s">
        <v>428</v>
      </c>
      <c r="P5" s="67" t="s">
        <v>201</v>
      </c>
      <c r="Q5" s="72" t="s">
        <v>202</v>
      </c>
      <c r="R5" s="73" t="s">
        <v>203</v>
      </c>
      <c r="S5" s="95" t="s">
        <v>221</v>
      </c>
      <c r="T5" s="95" t="s">
        <v>222</v>
      </c>
      <c r="U5" s="95" t="s">
        <v>255</v>
      </c>
      <c r="V5" s="95" t="s">
        <v>239</v>
      </c>
      <c r="W5" s="95" t="s">
        <v>175</v>
      </c>
      <c r="X5" s="98" t="s">
        <v>227</v>
      </c>
      <c r="Y5" s="74" t="s">
        <v>204</v>
      </c>
    </row>
    <row r="6" spans="1:30" ht="15" customHeight="1" x14ac:dyDescent="0.35">
      <c r="A6" s="75">
        <v>1</v>
      </c>
      <c r="B6" s="76" t="s">
        <v>195</v>
      </c>
      <c r="C6" s="76" t="s">
        <v>242</v>
      </c>
      <c r="D6" s="77" t="s">
        <v>205</v>
      </c>
      <c r="E6" s="76" t="s">
        <v>206</v>
      </c>
      <c r="F6" s="78">
        <v>6</v>
      </c>
      <c r="G6" s="102"/>
      <c r="H6" s="102"/>
      <c r="I6" s="78" t="s">
        <v>30</v>
      </c>
      <c r="J6" s="79">
        <v>40987</v>
      </c>
      <c r="K6" s="80">
        <f ca="1">(TODAY()-J6)/365</f>
        <v>11.260273972602739</v>
      </c>
      <c r="L6" s="124" t="s">
        <v>422</v>
      </c>
      <c r="M6" s="124" t="s">
        <v>426</v>
      </c>
      <c r="N6" s="124" t="s">
        <v>424</v>
      </c>
      <c r="O6" s="124" t="s">
        <v>429</v>
      </c>
      <c r="P6" s="76" t="s">
        <v>247</v>
      </c>
      <c r="Q6" s="81" t="s">
        <v>248</v>
      </c>
      <c r="R6" s="82" t="s">
        <v>207</v>
      </c>
      <c r="S6" s="97" t="s">
        <v>30</v>
      </c>
      <c r="T6" s="97" t="s">
        <v>173</v>
      </c>
      <c r="U6" s="97"/>
      <c r="V6" s="97" t="s">
        <v>241</v>
      </c>
      <c r="W6" s="97" t="s">
        <v>30</v>
      </c>
      <c r="X6" s="36" t="s">
        <v>207</v>
      </c>
      <c r="Y6" s="83" t="s">
        <v>207</v>
      </c>
    </row>
    <row r="7" spans="1:30" x14ac:dyDescent="0.35">
      <c r="A7" s="75">
        <f xml:space="preserve"> A6 + 1</f>
        <v>2</v>
      </c>
      <c r="B7" s="76" t="s">
        <v>243</v>
      </c>
      <c r="C7" s="76" t="s">
        <v>244</v>
      </c>
      <c r="D7" s="77" t="s">
        <v>205</v>
      </c>
      <c r="E7" s="76" t="s">
        <v>213</v>
      </c>
      <c r="F7" s="78" t="s">
        <v>208</v>
      </c>
      <c r="G7" s="102" t="s">
        <v>254</v>
      </c>
      <c r="H7" s="102" t="s">
        <v>257</v>
      </c>
      <c r="I7" s="78"/>
      <c r="J7" s="79">
        <v>28933</v>
      </c>
      <c r="K7" s="80">
        <f ca="1">(TODAY()-J7)/365</f>
        <v>44.284931506849318</v>
      </c>
      <c r="L7" s="124" t="s">
        <v>427</v>
      </c>
      <c r="M7" s="124" t="s">
        <v>6</v>
      </c>
      <c r="N7" s="124" t="s">
        <v>424</v>
      </c>
      <c r="O7" s="124" t="s">
        <v>6</v>
      </c>
      <c r="P7" s="76" t="s">
        <v>249</v>
      </c>
      <c r="Q7" s="81" t="s">
        <v>250</v>
      </c>
      <c r="R7" s="82" t="s">
        <v>252</v>
      </c>
      <c r="S7" s="97" t="s">
        <v>173</v>
      </c>
      <c r="T7" s="97" t="s">
        <v>30</v>
      </c>
      <c r="U7" s="97">
        <v>1234</v>
      </c>
      <c r="V7" s="97" t="s">
        <v>30</v>
      </c>
      <c r="W7" s="97" t="s">
        <v>241</v>
      </c>
      <c r="X7" s="36" t="s">
        <v>207</v>
      </c>
      <c r="Y7" s="83" t="s">
        <v>253</v>
      </c>
    </row>
  </sheetData>
  <mergeCells count="1">
    <mergeCell ref="S4:Y4"/>
  </mergeCells>
  <phoneticPr fontId="19" type="noConversion"/>
  <conditionalFormatting sqref="R6:R7">
    <cfRule type="cellIs" dxfId="111" priority="1" operator="equal">
      <formula>"Check"</formula>
    </cfRule>
    <cfRule type="containsText" dxfId="110" priority="2" operator="containsText" text="Minor">
      <formula>NOT(ISERROR(SEARCH("Minor",R6)))</formula>
    </cfRule>
    <cfRule type="cellIs" dxfId="109" priority="3" operator="equal">
      <formula>"None"</formula>
    </cfRule>
  </conditionalFormatting>
  <conditionalFormatting sqref="S6:S7">
    <cfRule type="cellIs" dxfId="108" priority="8" operator="equal">
      <formula>"Y"</formula>
    </cfRule>
    <cfRule type="cellIs" dxfId="107" priority="9" operator="equal">
      <formula>"N"</formula>
    </cfRule>
  </conditionalFormatting>
  <conditionalFormatting sqref="T7:U7">
    <cfRule type="cellIs" dxfId="106" priority="12" operator="equal">
      <formula>"Y"</formula>
    </cfRule>
    <cfRule type="cellIs" dxfId="105" priority="13" operator="equal">
      <formula>"N"</formula>
    </cfRule>
  </conditionalFormatting>
  <conditionalFormatting sqref="T6:V6">
    <cfRule type="cellIs" dxfId="104" priority="14" operator="equal">
      <formula>"Y"</formula>
    </cfRule>
    <cfRule type="cellIs" dxfId="103" priority="15" operator="equal">
      <formula>"N"</formula>
    </cfRule>
  </conditionalFormatting>
  <conditionalFormatting sqref="V7">
    <cfRule type="cellIs" dxfId="102" priority="4" operator="equal">
      <formula>"Y"</formula>
    </cfRule>
    <cfRule type="cellIs" dxfId="101" priority="5" operator="equal">
      <formula>"N"</formula>
    </cfRule>
  </conditionalFormatting>
  <conditionalFormatting sqref="W7">
    <cfRule type="cellIs" dxfId="100" priority="16" operator="equal">
      <formula>"Y"</formula>
    </cfRule>
    <cfRule type="cellIs" dxfId="99" priority="17" operator="equal">
      <formula>"N"</formula>
    </cfRule>
  </conditionalFormatting>
  <conditionalFormatting sqref="W6:X6">
    <cfRule type="cellIs" dxfId="98" priority="18" operator="equal">
      <formula>"Y"</formula>
    </cfRule>
    <cfRule type="cellIs" dxfId="97" priority="19" operator="equal">
      <formula>"N"</formula>
    </cfRule>
  </conditionalFormatting>
  <conditionalFormatting sqref="X7">
    <cfRule type="cellIs" dxfId="96" priority="6" operator="equal">
      <formula>"Y"</formula>
    </cfRule>
    <cfRule type="cellIs" dxfId="95" priority="7" operator="equal">
      <formula>"N"</formula>
    </cfRule>
  </conditionalFormatting>
  <pageMargins left="0.25" right="0.25" top="0.75" bottom="0.75" header="0.3" footer="0.3"/>
  <pageSetup scale="47" orientation="landscape" horizontalDpi="0" verticalDpi="0" r:id="rId1"/>
  <legacyDrawing r:id="rId2"/>
  <tableParts count="1">
    <tablePart r:id="rId3"/>
  </tableParts>
  <extLst>
    <ext xmlns:x14="http://schemas.microsoft.com/office/spreadsheetml/2009/9/main" uri="{CCE6A557-97BC-4b89-ADB6-D9C93CAAB3DF}">
      <x14:dataValidations xmlns:xm="http://schemas.microsoft.com/office/excel/2006/main" count="5">
        <x14:dataValidation type="list" allowBlank="1" showInputMessage="1" showErrorMessage="1" xr:uid="{162F3196-04EB-422F-8AE5-B9D99ACB39F7}">
          <x14:formula1>
            <xm:f>Domains!$B$4:$B$6</xm:f>
          </x14:formula1>
          <xm:sqref>D6:D7</xm:sqref>
        </x14:dataValidation>
        <x14:dataValidation type="list" allowBlank="1" showInputMessage="1" showErrorMessage="1" xr:uid="{60B1164C-4AAF-437C-A2BB-66CC0DFF5D65}">
          <x14:formula1>
            <xm:f>Domains!$C$4:$C$21</xm:f>
          </x14:formula1>
          <xm:sqref>E6:E7</xm:sqref>
        </x14:dataValidation>
        <x14:dataValidation type="list" allowBlank="1" showInputMessage="1" showErrorMessage="1" xr:uid="{BB6E3E1B-C40A-4AFD-9E3C-A07A10F749F3}">
          <x14:formula1>
            <xm:f>Domains!$E$4:$E$5</xm:f>
          </x14:formula1>
          <xm:sqref>I6:I7</xm:sqref>
        </x14:dataValidation>
        <x14:dataValidation type="list" allowBlank="1" showInputMessage="1" showErrorMessage="1" xr:uid="{D353E6F6-9562-4C79-81B1-487B722FC286}">
          <x14:formula1>
            <xm:f>Domains!$D$4:$D$6</xm:f>
          </x14:formula1>
          <xm:sqref>V6:V7</xm:sqref>
        </x14:dataValidation>
        <x14:dataValidation type="list" allowBlank="1" showInputMessage="1" showErrorMessage="1" xr:uid="{23BE4E99-23D1-4171-AF72-B564BED81E58}">
          <x14:formula1>
            <xm:f>Domains!$F$4:$F$6</xm:f>
          </x14:formula1>
          <xm:sqref>R6:R7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5929F-9DBB-46EC-91A4-D296874D7CBF}">
  <sheetPr>
    <outlinePr summaryBelow="0" summaryRight="0"/>
    <pageSetUpPr fitToPage="1"/>
  </sheetPr>
  <dimension ref="A1:H969"/>
  <sheetViews>
    <sheetView workbookViewId="0">
      <selection activeCell="A3" sqref="A3"/>
    </sheetView>
  </sheetViews>
  <sheetFormatPr defaultColWidth="12.59765625" defaultRowHeight="15" customHeight="1" x14ac:dyDescent="0.35"/>
  <cols>
    <col min="1" max="1" width="21.59765625" customWidth="1"/>
    <col min="2" max="2" width="20.73046875" customWidth="1"/>
    <col min="3" max="3" width="5.73046875" customWidth="1"/>
    <col min="4" max="4" width="20.73046875" customWidth="1"/>
    <col min="5" max="5" width="5.73046875" customWidth="1"/>
    <col min="6" max="6" width="20.73046875" customWidth="1"/>
    <col min="7" max="7" width="5.73046875" customWidth="1"/>
    <col min="8" max="8" width="20.73046875" customWidth="1"/>
  </cols>
  <sheetData>
    <row r="1" spans="1:8" s="7" customFormat="1" ht="27.75" customHeight="1" x14ac:dyDescent="0.35">
      <c r="A1" s="10" t="str">
        <f xml:space="preserve"> General!A1</f>
        <v>Camp Name</v>
      </c>
    </row>
    <row r="2" spans="1:8" s="7" customFormat="1" ht="16.5" customHeight="1" x14ac:dyDescent="0.35">
      <c r="A2" s="9" t="s">
        <v>94</v>
      </c>
    </row>
    <row r="3" spans="1:8" ht="15.75" customHeight="1" x14ac:dyDescent="0.35"/>
    <row r="4" spans="1:8" ht="15.75" customHeight="1" x14ac:dyDescent="0.4">
      <c r="A4" s="26"/>
      <c r="B4" s="26" t="s">
        <v>78</v>
      </c>
      <c r="C4" s="26"/>
      <c r="D4" s="26" t="s">
        <v>79</v>
      </c>
      <c r="E4" s="26"/>
      <c r="F4" s="26" t="s">
        <v>91</v>
      </c>
      <c r="G4" s="26"/>
      <c r="H4" s="26" t="s">
        <v>82</v>
      </c>
    </row>
    <row r="5" spans="1:8" ht="15.75" customHeight="1" thickBot="1" x14ac:dyDescent="0.4">
      <c r="A5" s="22"/>
      <c r="B5" s="22"/>
      <c r="C5" s="22"/>
      <c r="D5" s="22"/>
      <c r="E5" s="22"/>
      <c r="F5" s="22"/>
      <c r="G5" s="22"/>
      <c r="H5" s="22"/>
    </row>
    <row r="6" spans="1:8" ht="15.75" customHeight="1" x14ac:dyDescent="0.4">
      <c r="A6" s="26" t="s">
        <v>20</v>
      </c>
      <c r="B6" s="23"/>
      <c r="C6" s="22"/>
      <c r="D6" s="23"/>
      <c r="E6" s="22"/>
      <c r="F6" s="23"/>
      <c r="G6" s="22"/>
      <c r="H6" s="23"/>
    </row>
    <row r="7" spans="1:8" ht="15.75" customHeight="1" x14ac:dyDescent="0.35">
      <c r="A7" s="22" t="s">
        <v>83</v>
      </c>
      <c r="B7" s="24"/>
      <c r="C7" s="22"/>
      <c r="D7" s="24"/>
      <c r="E7" s="22"/>
      <c r="F7" s="24"/>
      <c r="G7" s="22"/>
      <c r="H7" s="24"/>
    </row>
    <row r="8" spans="1:8" ht="15.75" customHeight="1" x14ac:dyDescent="0.35">
      <c r="A8" s="22"/>
      <c r="B8" s="24"/>
      <c r="C8" s="22"/>
      <c r="D8" s="24"/>
      <c r="E8" s="22"/>
      <c r="F8" s="24"/>
      <c r="G8" s="22"/>
      <c r="H8" s="24"/>
    </row>
    <row r="9" spans="1:8" ht="15.75" customHeight="1" thickBot="1" x14ac:dyDescent="0.4">
      <c r="A9" s="22"/>
      <c r="B9" s="25"/>
      <c r="C9" s="22"/>
      <c r="D9" s="25"/>
      <c r="E9" s="22"/>
      <c r="F9" s="25"/>
      <c r="G9" s="22"/>
      <c r="H9" s="25"/>
    </row>
    <row r="10" spans="1:8" ht="15.75" customHeight="1" thickBot="1" x14ac:dyDescent="0.4">
      <c r="A10" s="22"/>
      <c r="B10" s="27" t="s">
        <v>92</v>
      </c>
      <c r="C10" s="22"/>
      <c r="D10" s="27" t="s">
        <v>92</v>
      </c>
      <c r="E10" s="22"/>
      <c r="F10" s="27" t="s">
        <v>92</v>
      </c>
      <c r="G10" s="22"/>
      <c r="H10" s="27" t="s">
        <v>92</v>
      </c>
    </row>
    <row r="11" spans="1:8" ht="15.75" customHeight="1" thickBot="1" x14ac:dyDescent="0.4">
      <c r="A11" s="22"/>
      <c r="B11" s="22"/>
      <c r="C11" s="22"/>
      <c r="D11" s="22"/>
      <c r="E11" s="22"/>
      <c r="F11" s="22"/>
      <c r="G11" s="22"/>
      <c r="H11" s="22"/>
    </row>
    <row r="12" spans="1:8" ht="15.75" customHeight="1" x14ac:dyDescent="0.4">
      <c r="A12" s="26" t="s">
        <v>17</v>
      </c>
      <c r="B12" s="23"/>
      <c r="C12" s="22"/>
      <c r="D12" s="23"/>
      <c r="E12" s="22"/>
      <c r="F12" s="23"/>
      <c r="G12" s="22"/>
      <c r="H12" s="23"/>
    </row>
    <row r="13" spans="1:8" ht="15.75" customHeight="1" x14ac:dyDescent="0.35">
      <c r="A13" s="22" t="s">
        <v>84</v>
      </c>
      <c r="B13" s="24"/>
      <c r="C13" s="22"/>
      <c r="D13" s="24"/>
      <c r="E13" s="22"/>
      <c r="F13" s="24"/>
      <c r="G13" s="22"/>
      <c r="H13" s="24"/>
    </row>
    <row r="14" spans="1:8" ht="15.75" customHeight="1" x14ac:dyDescent="0.35">
      <c r="A14" s="22"/>
      <c r="B14" s="24"/>
      <c r="C14" s="22"/>
      <c r="D14" s="24"/>
      <c r="E14" s="22"/>
      <c r="F14" s="24"/>
      <c r="G14" s="22"/>
      <c r="H14" s="24"/>
    </row>
    <row r="15" spans="1:8" ht="15.75" customHeight="1" thickBot="1" x14ac:dyDescent="0.4">
      <c r="A15" s="22"/>
      <c r="B15" s="25"/>
      <c r="C15" s="22"/>
      <c r="D15" s="25"/>
      <c r="E15" s="22"/>
      <c r="F15" s="25"/>
      <c r="G15" s="22"/>
      <c r="H15" s="25"/>
    </row>
    <row r="16" spans="1:8" ht="15.75" customHeight="1" thickBot="1" x14ac:dyDescent="0.4">
      <c r="A16" s="22"/>
      <c r="B16" s="27" t="s">
        <v>92</v>
      </c>
      <c r="C16" s="22"/>
      <c r="D16" s="27" t="s">
        <v>92</v>
      </c>
      <c r="E16" s="22"/>
      <c r="F16" s="27" t="s">
        <v>92</v>
      </c>
      <c r="G16" s="22"/>
      <c r="H16" s="27" t="s">
        <v>92</v>
      </c>
    </row>
    <row r="17" spans="1:8" ht="15.75" customHeight="1" thickBot="1" x14ac:dyDescent="0.4">
      <c r="A17" s="22"/>
      <c r="C17" s="22"/>
      <c r="E17" s="22"/>
      <c r="G17" s="22"/>
    </row>
    <row r="18" spans="1:8" ht="15.75" customHeight="1" x14ac:dyDescent="0.4">
      <c r="A18" s="26" t="s">
        <v>18</v>
      </c>
      <c r="B18" s="23"/>
      <c r="C18" s="22"/>
      <c r="D18" s="23"/>
      <c r="E18" s="22"/>
      <c r="F18" s="23"/>
      <c r="G18" s="22"/>
      <c r="H18" s="23"/>
    </row>
    <row r="19" spans="1:8" ht="15.75" customHeight="1" x14ac:dyDescent="0.35">
      <c r="A19" s="22" t="s">
        <v>85</v>
      </c>
      <c r="B19" s="24"/>
      <c r="C19" s="22"/>
      <c r="D19" s="24"/>
      <c r="E19" s="22"/>
      <c r="F19" s="24"/>
      <c r="H19" s="24"/>
    </row>
    <row r="20" spans="1:8" ht="15.75" customHeight="1" x14ac:dyDescent="0.35">
      <c r="A20" s="22"/>
      <c r="B20" s="24"/>
      <c r="C20" s="22"/>
      <c r="D20" s="24"/>
      <c r="E20" s="22"/>
      <c r="F20" s="24"/>
      <c r="H20" s="24"/>
    </row>
    <row r="21" spans="1:8" ht="15.75" customHeight="1" thickBot="1" x14ac:dyDescent="0.4">
      <c r="A21" s="22"/>
      <c r="B21" s="25"/>
      <c r="C21" s="22"/>
      <c r="D21" s="25"/>
      <c r="E21" s="22"/>
      <c r="F21" s="25"/>
      <c r="H21" s="25"/>
    </row>
    <row r="22" spans="1:8" ht="15.75" customHeight="1" thickBot="1" x14ac:dyDescent="0.4">
      <c r="A22" s="22"/>
      <c r="B22" s="27" t="s">
        <v>92</v>
      </c>
      <c r="C22" s="22"/>
      <c r="D22" s="27" t="s">
        <v>92</v>
      </c>
      <c r="E22" s="22"/>
      <c r="F22" s="27" t="s">
        <v>92</v>
      </c>
      <c r="H22" s="27" t="s">
        <v>92</v>
      </c>
    </row>
    <row r="23" spans="1:8" ht="15.75" customHeight="1" thickBot="1" x14ac:dyDescent="0.4">
      <c r="A23" s="22"/>
      <c r="C23" s="22"/>
      <c r="E23" s="22"/>
    </row>
    <row r="24" spans="1:8" ht="15.75" customHeight="1" x14ac:dyDescent="0.4">
      <c r="A24" s="26" t="s">
        <v>86</v>
      </c>
      <c r="B24" s="23"/>
      <c r="C24" s="22"/>
      <c r="D24" s="23"/>
      <c r="E24" s="22"/>
      <c r="F24" s="23"/>
      <c r="H24" s="23"/>
    </row>
    <row r="25" spans="1:8" ht="15.75" customHeight="1" x14ac:dyDescent="0.35">
      <c r="A25" s="22" t="s">
        <v>88</v>
      </c>
      <c r="B25" s="24"/>
      <c r="C25" s="22"/>
      <c r="D25" s="24"/>
      <c r="E25" s="22"/>
      <c r="F25" s="24"/>
      <c r="H25" s="24"/>
    </row>
    <row r="26" spans="1:8" ht="15.75" customHeight="1" x14ac:dyDescent="0.35">
      <c r="A26" s="22"/>
      <c r="B26" s="24"/>
      <c r="C26" s="22"/>
      <c r="D26" s="24"/>
      <c r="E26" s="22"/>
      <c r="F26" s="24"/>
      <c r="H26" s="24"/>
    </row>
    <row r="27" spans="1:8" ht="15.75" customHeight="1" x14ac:dyDescent="0.35">
      <c r="A27" s="22"/>
      <c r="B27" s="24"/>
      <c r="C27" s="22"/>
      <c r="D27" s="24"/>
      <c r="E27" s="22"/>
      <c r="F27" s="24"/>
      <c r="H27" s="24"/>
    </row>
    <row r="28" spans="1:8" ht="15.75" customHeight="1" thickBot="1" x14ac:dyDescent="0.4">
      <c r="A28" s="22"/>
      <c r="B28" s="25"/>
      <c r="C28" s="22"/>
      <c r="D28" s="25"/>
      <c r="E28" s="22"/>
      <c r="F28" s="25"/>
      <c r="H28" s="25"/>
    </row>
    <row r="29" spans="1:8" ht="15.75" customHeight="1" thickBot="1" x14ac:dyDescent="0.4">
      <c r="A29" s="22"/>
      <c r="B29" s="27" t="s">
        <v>92</v>
      </c>
      <c r="C29" s="22"/>
      <c r="D29" s="27" t="s">
        <v>92</v>
      </c>
      <c r="E29" s="22"/>
      <c r="F29" s="27" t="s">
        <v>92</v>
      </c>
      <c r="H29" s="27" t="s">
        <v>92</v>
      </c>
    </row>
    <row r="30" spans="1:8" ht="15.75" customHeight="1" thickBot="1" x14ac:dyDescent="0.4">
      <c r="A30" s="22"/>
      <c r="B30" s="22"/>
      <c r="C30" s="22"/>
      <c r="D30" s="22"/>
      <c r="E30" s="22"/>
      <c r="F30" s="22"/>
      <c r="H30" s="22"/>
    </row>
    <row r="31" spans="1:8" ht="15.75" customHeight="1" x14ac:dyDescent="0.4">
      <c r="A31" s="26" t="s">
        <v>19</v>
      </c>
      <c r="B31" s="23"/>
      <c r="C31" s="22"/>
      <c r="D31" s="23"/>
      <c r="E31" s="22"/>
      <c r="F31" s="23"/>
      <c r="H31" s="23"/>
    </row>
    <row r="32" spans="1:8" ht="15.75" customHeight="1" x14ac:dyDescent="0.35">
      <c r="A32" s="22" t="s">
        <v>89</v>
      </c>
      <c r="B32" s="24"/>
      <c r="C32" s="22"/>
      <c r="D32" s="24"/>
      <c r="E32" s="22"/>
      <c r="F32" s="24"/>
      <c r="H32" s="24"/>
    </row>
    <row r="33" spans="1:8" ht="15.75" customHeight="1" x14ac:dyDescent="0.35">
      <c r="A33" s="22"/>
      <c r="B33" s="24"/>
      <c r="C33" s="22"/>
      <c r="D33" s="24"/>
      <c r="E33" s="22"/>
      <c r="F33" s="24"/>
      <c r="H33" s="24"/>
    </row>
    <row r="34" spans="1:8" ht="15.75" customHeight="1" x14ac:dyDescent="0.35">
      <c r="A34" s="22"/>
      <c r="B34" s="24"/>
      <c r="C34" s="22"/>
      <c r="D34" s="24"/>
      <c r="E34" s="22"/>
      <c r="F34" s="24"/>
      <c r="H34" s="24"/>
    </row>
    <row r="35" spans="1:8" ht="15.75" customHeight="1" thickBot="1" x14ac:dyDescent="0.4">
      <c r="A35" s="22"/>
      <c r="B35" s="25"/>
      <c r="C35" s="22"/>
      <c r="D35" s="25"/>
      <c r="E35" s="22"/>
      <c r="F35" s="25"/>
      <c r="H35" s="25"/>
    </row>
    <row r="36" spans="1:8" ht="15.75" customHeight="1" thickBot="1" x14ac:dyDescent="0.4">
      <c r="A36" s="22"/>
      <c r="B36" s="27" t="s">
        <v>92</v>
      </c>
      <c r="C36" s="22"/>
      <c r="D36" s="27" t="s">
        <v>92</v>
      </c>
      <c r="E36" s="22"/>
      <c r="F36" s="27" t="s">
        <v>92</v>
      </c>
      <c r="H36" s="27" t="s">
        <v>92</v>
      </c>
    </row>
    <row r="37" spans="1:8" ht="15.75" customHeight="1" thickBot="1" x14ac:dyDescent="0.4">
      <c r="A37" s="22"/>
      <c r="B37" s="22"/>
      <c r="C37" s="22"/>
      <c r="D37" s="22"/>
      <c r="E37" s="22"/>
      <c r="F37" s="22"/>
      <c r="H37" s="22"/>
    </row>
    <row r="38" spans="1:8" ht="15.75" customHeight="1" x14ac:dyDescent="0.4">
      <c r="A38" s="26" t="s">
        <v>16</v>
      </c>
      <c r="B38" s="23"/>
      <c r="C38" s="22"/>
      <c r="D38" s="23"/>
      <c r="E38" s="22"/>
      <c r="F38" s="23"/>
      <c r="H38" s="23"/>
    </row>
    <row r="39" spans="1:8" ht="15.75" customHeight="1" x14ac:dyDescent="0.35">
      <c r="A39" s="22" t="s">
        <v>90</v>
      </c>
      <c r="B39" s="24"/>
      <c r="C39" s="22"/>
      <c r="D39" s="24"/>
      <c r="E39" s="22"/>
      <c r="F39" s="24"/>
      <c r="H39" s="24"/>
    </row>
    <row r="40" spans="1:8" ht="15.75" customHeight="1" x14ac:dyDescent="0.35">
      <c r="A40" s="22"/>
      <c r="B40" s="24"/>
      <c r="C40" s="22"/>
      <c r="D40" s="24"/>
      <c r="E40" s="22"/>
      <c r="F40" s="24"/>
      <c r="H40" s="24"/>
    </row>
    <row r="41" spans="1:8" ht="15.75" customHeight="1" thickBot="1" x14ac:dyDescent="0.4">
      <c r="A41" s="22"/>
      <c r="B41" s="25"/>
      <c r="C41" s="22"/>
      <c r="D41" s="25"/>
      <c r="E41" s="22"/>
      <c r="F41" s="25"/>
      <c r="H41" s="25"/>
    </row>
    <row r="42" spans="1:8" ht="15.75" customHeight="1" thickBot="1" x14ac:dyDescent="0.4">
      <c r="A42" s="22"/>
      <c r="B42" s="27" t="s">
        <v>92</v>
      </c>
      <c r="C42" s="22"/>
      <c r="D42" s="27" t="s">
        <v>92</v>
      </c>
      <c r="E42" s="22"/>
      <c r="F42" s="27" t="s">
        <v>92</v>
      </c>
      <c r="H42" s="27" t="s">
        <v>92</v>
      </c>
    </row>
    <row r="43" spans="1:8" ht="15.75" customHeight="1" x14ac:dyDescent="0.35"/>
    <row r="44" spans="1:8" ht="15.75" customHeight="1" x14ac:dyDescent="0.35"/>
    <row r="45" spans="1:8" ht="15.75" customHeight="1" x14ac:dyDescent="0.35"/>
    <row r="46" spans="1:8" ht="15.75" customHeight="1" x14ac:dyDescent="0.35"/>
    <row r="47" spans="1:8" ht="15.75" customHeight="1" x14ac:dyDescent="0.35"/>
    <row r="48" spans="1: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sheetData>
  <printOptions horizontalCentered="1" gridLines="1"/>
  <pageMargins left="0.7" right="0.7" top="0.75" bottom="0.75" header="0" footer="0"/>
  <pageSetup fitToHeight="0" pageOrder="overThenDown" orientation="landscape" cellComments="atEnd"/>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FB59E-CF96-412E-A512-12FF072CBCF2}">
  <sheetPr>
    <outlinePr summaryBelow="0" summaryRight="0"/>
    <pageSetUpPr fitToPage="1"/>
  </sheetPr>
  <dimension ref="A1:I931"/>
  <sheetViews>
    <sheetView workbookViewId="0">
      <selection activeCell="J19" sqref="J19"/>
    </sheetView>
  </sheetViews>
  <sheetFormatPr defaultColWidth="12.59765625" defaultRowHeight="15" customHeight="1" x14ac:dyDescent="0.35"/>
  <cols>
    <col min="1" max="2" width="20.73046875" customWidth="1"/>
    <col min="3" max="3" width="6" style="30" customWidth="1"/>
    <col min="4" max="4" width="20.73046875" customWidth="1"/>
    <col min="5" max="5" width="5.86328125" style="30" customWidth="1"/>
    <col min="6" max="6" width="20.73046875" customWidth="1"/>
    <col min="7" max="7" width="5.265625" style="30" customWidth="1"/>
    <col min="8" max="8" width="20.73046875" customWidth="1"/>
    <col min="9" max="9" width="5.73046875" style="30" customWidth="1"/>
    <col min="10" max="10" width="31" customWidth="1"/>
    <col min="11" max="11" width="20.73046875" customWidth="1"/>
  </cols>
  <sheetData>
    <row r="1" spans="1:9" s="7" customFormat="1" ht="27.75" customHeight="1" x14ac:dyDescent="0.35">
      <c r="A1" s="10" t="str">
        <f xml:space="preserve"> General!A1</f>
        <v>Camp Name</v>
      </c>
      <c r="C1" s="29"/>
      <c r="E1" s="29"/>
      <c r="G1" s="29"/>
      <c r="I1" s="29"/>
    </row>
    <row r="2" spans="1:9" s="7" customFormat="1" ht="16.5" customHeight="1" x14ac:dyDescent="0.35">
      <c r="A2" s="9" t="s">
        <v>93</v>
      </c>
      <c r="C2" s="29"/>
      <c r="E2" s="29"/>
      <c r="G2" s="29"/>
      <c r="I2" s="29"/>
    </row>
    <row r="3" spans="1:9" ht="15.75" customHeight="1" x14ac:dyDescent="0.35"/>
    <row r="4" spans="1:9" ht="15.75" customHeight="1" x14ac:dyDescent="0.4">
      <c r="A4" s="33" t="s">
        <v>78</v>
      </c>
      <c r="B4" s="34"/>
      <c r="C4" s="35"/>
      <c r="D4" s="34"/>
      <c r="E4" s="35"/>
      <c r="F4" s="34"/>
      <c r="G4" s="35"/>
      <c r="H4" s="34"/>
      <c r="I4" s="35"/>
    </row>
    <row r="5" spans="1:9" ht="15.75" customHeight="1" x14ac:dyDescent="0.4">
      <c r="A5" s="28" t="s">
        <v>105</v>
      </c>
      <c r="B5" s="28" t="s">
        <v>95</v>
      </c>
      <c r="C5" s="31" t="s">
        <v>24</v>
      </c>
      <c r="D5" s="28" t="s">
        <v>96</v>
      </c>
      <c r="E5" s="31" t="s">
        <v>24</v>
      </c>
      <c r="F5" s="28" t="s">
        <v>22</v>
      </c>
      <c r="G5" s="31" t="s">
        <v>24</v>
      </c>
      <c r="H5" s="28" t="s">
        <v>87</v>
      </c>
      <c r="I5" s="31" t="s">
        <v>24</v>
      </c>
    </row>
    <row r="6" spans="1:9" ht="15.75" customHeight="1" x14ac:dyDescent="0.4">
      <c r="A6" s="12" t="s">
        <v>97</v>
      </c>
      <c r="B6" s="5" t="s">
        <v>98</v>
      </c>
      <c r="C6" s="32" t="s">
        <v>73</v>
      </c>
      <c r="D6" s="5" t="s">
        <v>98</v>
      </c>
      <c r="E6" s="32" t="s">
        <v>73</v>
      </c>
      <c r="F6" s="5" t="s">
        <v>98</v>
      </c>
      <c r="G6" s="32" t="s">
        <v>73</v>
      </c>
      <c r="H6" s="5" t="s">
        <v>98</v>
      </c>
      <c r="I6" s="32" t="s">
        <v>73</v>
      </c>
    </row>
    <row r="7" spans="1:9" ht="15.75" customHeight="1" x14ac:dyDescent="0.35">
      <c r="B7" s="5" t="s">
        <v>99</v>
      </c>
      <c r="C7" s="32" t="s">
        <v>73</v>
      </c>
      <c r="D7" s="5" t="s">
        <v>99</v>
      </c>
      <c r="E7" s="32" t="s">
        <v>73</v>
      </c>
      <c r="F7" s="5" t="s">
        <v>99</v>
      </c>
      <c r="G7" s="32" t="s">
        <v>73</v>
      </c>
      <c r="H7" s="5" t="s">
        <v>99</v>
      </c>
      <c r="I7" s="32" t="s">
        <v>73</v>
      </c>
    </row>
    <row r="8" spans="1:9" ht="15.75" customHeight="1" x14ac:dyDescent="0.35">
      <c r="B8" s="5" t="s">
        <v>100</v>
      </c>
      <c r="C8" s="32" t="s">
        <v>73</v>
      </c>
      <c r="D8" s="5" t="s">
        <v>100</v>
      </c>
      <c r="E8" s="32" t="s">
        <v>73</v>
      </c>
      <c r="F8" s="5" t="s">
        <v>100</v>
      </c>
      <c r="G8" s="32" t="s">
        <v>73</v>
      </c>
      <c r="H8" s="5" t="s">
        <v>100</v>
      </c>
      <c r="I8" s="32" t="s">
        <v>73</v>
      </c>
    </row>
    <row r="9" spans="1:9" ht="15.75" customHeight="1" x14ac:dyDescent="0.35">
      <c r="B9" s="5" t="s">
        <v>101</v>
      </c>
      <c r="C9" s="32" t="s">
        <v>73</v>
      </c>
      <c r="D9" s="5" t="s">
        <v>101</v>
      </c>
      <c r="E9" s="32" t="s">
        <v>73</v>
      </c>
      <c r="F9" s="5" t="s">
        <v>101</v>
      </c>
      <c r="G9" s="32" t="s">
        <v>73</v>
      </c>
      <c r="H9" s="5" t="s">
        <v>101</v>
      </c>
      <c r="I9" s="32" t="s">
        <v>73</v>
      </c>
    </row>
    <row r="10" spans="1:9" ht="15.75" customHeight="1" x14ac:dyDescent="0.35">
      <c r="B10" s="5" t="s">
        <v>102</v>
      </c>
      <c r="C10" s="32" t="s">
        <v>73</v>
      </c>
      <c r="D10" s="5" t="s">
        <v>102</v>
      </c>
      <c r="E10" s="32" t="s">
        <v>73</v>
      </c>
      <c r="F10" s="5" t="s">
        <v>102</v>
      </c>
      <c r="G10" s="32" t="s">
        <v>73</v>
      </c>
      <c r="H10" s="5" t="s">
        <v>102</v>
      </c>
      <c r="I10" s="32" t="s">
        <v>73</v>
      </c>
    </row>
    <row r="11" spans="1:9" ht="15.75" customHeight="1" x14ac:dyDescent="0.35">
      <c r="B11" s="5" t="s">
        <v>103</v>
      </c>
      <c r="C11" s="32" t="s">
        <v>73</v>
      </c>
      <c r="D11" s="5" t="s">
        <v>103</v>
      </c>
      <c r="E11" s="32" t="s">
        <v>73</v>
      </c>
      <c r="F11" s="5" t="s">
        <v>103</v>
      </c>
      <c r="G11" s="32" t="s">
        <v>73</v>
      </c>
      <c r="H11" s="5" t="s">
        <v>103</v>
      </c>
      <c r="I11" s="32" t="s">
        <v>73</v>
      </c>
    </row>
    <row r="12" spans="1:9" ht="15.75" customHeight="1" x14ac:dyDescent="0.35"/>
    <row r="13" spans="1:9" ht="15.75" customHeight="1" x14ac:dyDescent="0.4">
      <c r="A13" s="12" t="s">
        <v>104</v>
      </c>
      <c r="B13" s="5" t="s">
        <v>98</v>
      </c>
      <c r="C13" s="32" t="s">
        <v>73</v>
      </c>
      <c r="D13" s="5" t="s">
        <v>98</v>
      </c>
      <c r="E13" s="32" t="s">
        <v>73</v>
      </c>
      <c r="F13" s="5" t="s">
        <v>98</v>
      </c>
      <c r="G13" s="32" t="s">
        <v>73</v>
      </c>
      <c r="H13" s="5" t="s">
        <v>98</v>
      </c>
      <c r="I13" s="32" t="s">
        <v>73</v>
      </c>
    </row>
    <row r="14" spans="1:9" ht="15.75" customHeight="1" x14ac:dyDescent="0.35">
      <c r="B14" s="5" t="s">
        <v>99</v>
      </c>
      <c r="C14" s="32" t="s">
        <v>73</v>
      </c>
      <c r="D14" s="5" t="s">
        <v>99</v>
      </c>
      <c r="E14" s="32" t="s">
        <v>73</v>
      </c>
      <c r="F14" s="5" t="s">
        <v>99</v>
      </c>
      <c r="G14" s="32" t="s">
        <v>73</v>
      </c>
      <c r="H14" s="5" t="s">
        <v>99</v>
      </c>
      <c r="I14" s="32" t="s">
        <v>73</v>
      </c>
    </row>
    <row r="15" spans="1:9" ht="15.75" customHeight="1" x14ac:dyDescent="0.35">
      <c r="B15" s="5" t="s">
        <v>100</v>
      </c>
      <c r="C15" s="32" t="s">
        <v>73</v>
      </c>
      <c r="D15" s="5" t="s">
        <v>100</v>
      </c>
      <c r="E15" s="32" t="s">
        <v>73</v>
      </c>
      <c r="F15" s="5" t="s">
        <v>100</v>
      </c>
      <c r="G15" s="32" t="s">
        <v>73</v>
      </c>
      <c r="H15" s="5" t="s">
        <v>100</v>
      </c>
      <c r="I15" s="32" t="s">
        <v>73</v>
      </c>
    </row>
    <row r="16" spans="1:9" ht="15.75" customHeight="1" x14ac:dyDescent="0.35">
      <c r="B16" s="5" t="s">
        <v>101</v>
      </c>
      <c r="C16" s="32" t="s">
        <v>73</v>
      </c>
      <c r="D16" s="5" t="s">
        <v>101</v>
      </c>
      <c r="E16" s="32" t="s">
        <v>73</v>
      </c>
      <c r="F16" s="5" t="s">
        <v>101</v>
      </c>
      <c r="G16" s="32" t="s">
        <v>73</v>
      </c>
      <c r="H16" s="5" t="s">
        <v>101</v>
      </c>
      <c r="I16" s="32" t="s">
        <v>73</v>
      </c>
    </row>
    <row r="17" spans="1:9" ht="15.75" customHeight="1" x14ac:dyDescent="0.35">
      <c r="B17" s="5" t="s">
        <v>102</v>
      </c>
      <c r="C17" s="32" t="s">
        <v>73</v>
      </c>
      <c r="D17" s="5" t="s">
        <v>102</v>
      </c>
      <c r="E17" s="32" t="s">
        <v>73</v>
      </c>
      <c r="F17" s="5" t="s">
        <v>102</v>
      </c>
      <c r="G17" s="32" t="s">
        <v>73</v>
      </c>
      <c r="H17" s="5" t="s">
        <v>102</v>
      </c>
      <c r="I17" s="32" t="s">
        <v>73</v>
      </c>
    </row>
    <row r="18" spans="1:9" ht="15.75" customHeight="1" x14ac:dyDescent="0.35">
      <c r="B18" s="5" t="s">
        <v>103</v>
      </c>
      <c r="C18" s="32" t="s">
        <v>73</v>
      </c>
      <c r="D18" s="5" t="s">
        <v>103</v>
      </c>
      <c r="E18" s="32" t="s">
        <v>73</v>
      </c>
      <c r="F18" s="5" t="s">
        <v>103</v>
      </c>
      <c r="G18" s="32" t="s">
        <v>73</v>
      </c>
      <c r="H18" s="5" t="s">
        <v>103</v>
      </c>
      <c r="I18" s="32" t="s">
        <v>73</v>
      </c>
    </row>
    <row r="19" spans="1:9" ht="15.75" customHeight="1" x14ac:dyDescent="0.4">
      <c r="A19" s="28" t="s">
        <v>106</v>
      </c>
      <c r="B19" s="28"/>
      <c r="C19" s="31"/>
      <c r="D19" s="28"/>
      <c r="E19" s="31"/>
      <c r="F19" s="28"/>
      <c r="G19" s="31"/>
      <c r="H19" s="28"/>
      <c r="I19" s="31"/>
    </row>
    <row r="20" spans="1:9" ht="15.75" customHeight="1" x14ac:dyDescent="0.4">
      <c r="A20" s="12" t="s">
        <v>97</v>
      </c>
      <c r="B20" s="5" t="s">
        <v>98</v>
      </c>
      <c r="C20" s="32" t="s">
        <v>73</v>
      </c>
      <c r="D20" s="5" t="s">
        <v>98</v>
      </c>
      <c r="E20" s="32" t="s">
        <v>73</v>
      </c>
      <c r="F20" s="5" t="s">
        <v>98</v>
      </c>
      <c r="G20" s="32" t="s">
        <v>73</v>
      </c>
      <c r="H20" s="5" t="s">
        <v>98</v>
      </c>
      <c r="I20" s="32" t="s">
        <v>73</v>
      </c>
    </row>
    <row r="21" spans="1:9" ht="15.75" customHeight="1" x14ac:dyDescent="0.35">
      <c r="B21" s="5" t="s">
        <v>99</v>
      </c>
      <c r="C21" s="32" t="s">
        <v>73</v>
      </c>
      <c r="D21" s="5" t="s">
        <v>99</v>
      </c>
      <c r="E21" s="32" t="s">
        <v>73</v>
      </c>
      <c r="F21" s="5" t="s">
        <v>99</v>
      </c>
      <c r="G21" s="32" t="s">
        <v>73</v>
      </c>
      <c r="H21" s="5" t="s">
        <v>99</v>
      </c>
      <c r="I21" s="32" t="s">
        <v>73</v>
      </c>
    </row>
    <row r="22" spans="1:9" ht="15.75" customHeight="1" x14ac:dyDescent="0.35">
      <c r="B22" s="5" t="s">
        <v>100</v>
      </c>
      <c r="C22" s="32" t="s">
        <v>73</v>
      </c>
      <c r="D22" s="5" t="s">
        <v>100</v>
      </c>
      <c r="E22" s="32" t="s">
        <v>73</v>
      </c>
      <c r="F22" s="5" t="s">
        <v>100</v>
      </c>
      <c r="G22" s="32" t="s">
        <v>73</v>
      </c>
      <c r="H22" s="5" t="s">
        <v>100</v>
      </c>
      <c r="I22" s="32" t="s">
        <v>73</v>
      </c>
    </row>
    <row r="23" spans="1:9" ht="15.75" customHeight="1" x14ac:dyDescent="0.35">
      <c r="B23" s="5" t="s">
        <v>101</v>
      </c>
      <c r="C23" s="32" t="s">
        <v>73</v>
      </c>
      <c r="D23" s="5" t="s">
        <v>101</v>
      </c>
      <c r="E23" s="32" t="s">
        <v>73</v>
      </c>
      <c r="F23" s="5" t="s">
        <v>101</v>
      </c>
      <c r="G23" s="32" t="s">
        <v>73</v>
      </c>
      <c r="H23" s="5" t="s">
        <v>101</v>
      </c>
      <c r="I23" s="32" t="s">
        <v>73</v>
      </c>
    </row>
    <row r="24" spans="1:9" ht="15.75" customHeight="1" x14ac:dyDescent="0.35">
      <c r="B24" s="5" t="s">
        <v>102</v>
      </c>
      <c r="C24" s="32" t="s">
        <v>73</v>
      </c>
      <c r="D24" s="5" t="s">
        <v>102</v>
      </c>
      <c r="E24" s="32" t="s">
        <v>73</v>
      </c>
      <c r="F24" s="5" t="s">
        <v>102</v>
      </c>
      <c r="G24" s="32" t="s">
        <v>73</v>
      </c>
      <c r="H24" s="5" t="s">
        <v>102</v>
      </c>
      <c r="I24" s="32" t="s">
        <v>73</v>
      </c>
    </row>
    <row r="25" spans="1:9" ht="15.75" customHeight="1" x14ac:dyDescent="0.35">
      <c r="B25" s="5" t="s">
        <v>103</v>
      </c>
      <c r="C25" s="32" t="s">
        <v>73</v>
      </c>
      <c r="D25" s="5" t="s">
        <v>103</v>
      </c>
      <c r="E25" s="32" t="s">
        <v>73</v>
      </c>
      <c r="F25" s="5" t="s">
        <v>103</v>
      </c>
      <c r="G25" s="32" t="s">
        <v>73</v>
      </c>
      <c r="H25" s="5" t="s">
        <v>103</v>
      </c>
      <c r="I25" s="32" t="s">
        <v>73</v>
      </c>
    </row>
    <row r="26" spans="1:9" ht="15.75" customHeight="1" x14ac:dyDescent="0.4">
      <c r="A26" s="28" t="s">
        <v>107</v>
      </c>
      <c r="B26" s="28"/>
      <c r="C26" s="31"/>
      <c r="D26" s="28"/>
      <c r="E26" s="31"/>
      <c r="F26" s="28"/>
      <c r="G26" s="31"/>
      <c r="H26" s="28"/>
      <c r="I26" s="31"/>
    </row>
    <row r="27" spans="1:9" ht="15.75" customHeight="1" x14ac:dyDescent="0.4">
      <c r="A27" s="12" t="s">
        <v>97</v>
      </c>
      <c r="B27" s="5" t="s">
        <v>98</v>
      </c>
      <c r="C27" s="32" t="s">
        <v>73</v>
      </c>
      <c r="D27" s="5" t="s">
        <v>98</v>
      </c>
      <c r="E27" s="32" t="s">
        <v>73</v>
      </c>
      <c r="F27" s="5" t="s">
        <v>98</v>
      </c>
      <c r="G27" s="32" t="s">
        <v>73</v>
      </c>
      <c r="H27" s="5" t="s">
        <v>98</v>
      </c>
      <c r="I27" s="32" t="s">
        <v>73</v>
      </c>
    </row>
    <row r="28" spans="1:9" ht="15.75" customHeight="1" x14ac:dyDescent="0.35">
      <c r="B28" s="5" t="s">
        <v>99</v>
      </c>
      <c r="C28" s="32" t="s">
        <v>73</v>
      </c>
      <c r="D28" s="5" t="s">
        <v>99</v>
      </c>
      <c r="E28" s="32" t="s">
        <v>73</v>
      </c>
      <c r="F28" s="5" t="s">
        <v>99</v>
      </c>
      <c r="G28" s="32" t="s">
        <v>73</v>
      </c>
      <c r="H28" s="5" t="s">
        <v>99</v>
      </c>
      <c r="I28" s="32" t="s">
        <v>73</v>
      </c>
    </row>
    <row r="29" spans="1:9" ht="15.75" customHeight="1" x14ac:dyDescent="0.35">
      <c r="B29" s="5" t="s">
        <v>100</v>
      </c>
      <c r="C29" s="32" t="s">
        <v>73</v>
      </c>
      <c r="D29" s="5" t="s">
        <v>100</v>
      </c>
      <c r="E29" s="32" t="s">
        <v>73</v>
      </c>
      <c r="F29" s="5" t="s">
        <v>100</v>
      </c>
      <c r="G29" s="32" t="s">
        <v>73</v>
      </c>
      <c r="H29" s="5" t="s">
        <v>100</v>
      </c>
      <c r="I29" s="32" t="s">
        <v>73</v>
      </c>
    </row>
    <row r="30" spans="1:9" ht="15.75" customHeight="1" x14ac:dyDescent="0.35">
      <c r="B30" s="5" t="s">
        <v>101</v>
      </c>
      <c r="C30" s="32" t="s">
        <v>73</v>
      </c>
      <c r="D30" s="5" t="s">
        <v>101</v>
      </c>
      <c r="E30" s="32" t="s">
        <v>73</v>
      </c>
      <c r="F30" s="5" t="s">
        <v>101</v>
      </c>
      <c r="G30" s="32" t="s">
        <v>73</v>
      </c>
      <c r="H30" s="5" t="s">
        <v>101</v>
      </c>
      <c r="I30" s="32" t="s">
        <v>73</v>
      </c>
    </row>
    <row r="31" spans="1:9" ht="15.75" customHeight="1" x14ac:dyDescent="0.35">
      <c r="B31" s="5" t="s">
        <v>102</v>
      </c>
      <c r="C31" s="32" t="s">
        <v>73</v>
      </c>
      <c r="D31" s="5" t="s">
        <v>102</v>
      </c>
      <c r="E31" s="32" t="s">
        <v>73</v>
      </c>
      <c r="F31" s="5" t="s">
        <v>102</v>
      </c>
      <c r="G31" s="32" t="s">
        <v>73</v>
      </c>
      <c r="H31" s="5" t="s">
        <v>102</v>
      </c>
      <c r="I31" s="32" t="s">
        <v>73</v>
      </c>
    </row>
    <row r="32" spans="1:9" ht="15.75" customHeight="1" x14ac:dyDescent="0.35">
      <c r="B32" s="5" t="s">
        <v>103</v>
      </c>
      <c r="C32" s="32" t="s">
        <v>73</v>
      </c>
      <c r="D32" s="5" t="s">
        <v>103</v>
      </c>
      <c r="E32" s="32" t="s">
        <v>73</v>
      </c>
      <c r="F32" s="5" t="s">
        <v>103</v>
      </c>
      <c r="G32" s="32" t="s">
        <v>73</v>
      </c>
      <c r="H32" s="5" t="s">
        <v>103</v>
      </c>
      <c r="I32" s="32" t="s">
        <v>73</v>
      </c>
    </row>
    <row r="33" spans="1:9" ht="15.75" customHeight="1" x14ac:dyDescent="0.4">
      <c r="A33" s="28" t="s">
        <v>108</v>
      </c>
      <c r="B33" s="28"/>
      <c r="C33" s="31"/>
      <c r="D33" s="28"/>
      <c r="E33" s="31"/>
      <c r="F33" s="28"/>
      <c r="G33" s="31"/>
      <c r="H33" s="28"/>
      <c r="I33" s="31"/>
    </row>
    <row r="34" spans="1:9" ht="15.75" customHeight="1" x14ac:dyDescent="0.4">
      <c r="A34" s="12" t="s">
        <v>97</v>
      </c>
      <c r="B34" s="5" t="s">
        <v>98</v>
      </c>
      <c r="C34" s="32" t="s">
        <v>73</v>
      </c>
      <c r="D34" s="5" t="s">
        <v>98</v>
      </c>
      <c r="E34" s="32" t="s">
        <v>73</v>
      </c>
      <c r="F34" s="5" t="s">
        <v>98</v>
      </c>
      <c r="G34" s="32" t="s">
        <v>73</v>
      </c>
      <c r="H34" s="5" t="s">
        <v>98</v>
      </c>
      <c r="I34" s="32" t="s">
        <v>73</v>
      </c>
    </row>
    <row r="35" spans="1:9" ht="15.75" customHeight="1" x14ac:dyDescent="0.35">
      <c r="B35" s="5" t="s">
        <v>99</v>
      </c>
      <c r="C35" s="32" t="s">
        <v>73</v>
      </c>
      <c r="D35" s="5" t="s">
        <v>99</v>
      </c>
      <c r="E35" s="32" t="s">
        <v>73</v>
      </c>
      <c r="F35" s="5" t="s">
        <v>99</v>
      </c>
      <c r="G35" s="32" t="s">
        <v>73</v>
      </c>
      <c r="H35" s="5" t="s">
        <v>99</v>
      </c>
      <c r="I35" s="32" t="s">
        <v>73</v>
      </c>
    </row>
    <row r="36" spans="1:9" ht="15.75" customHeight="1" x14ac:dyDescent="0.35">
      <c r="B36" s="5" t="s">
        <v>100</v>
      </c>
      <c r="C36" s="32" t="s">
        <v>73</v>
      </c>
      <c r="D36" s="5" t="s">
        <v>100</v>
      </c>
      <c r="E36" s="32" t="s">
        <v>73</v>
      </c>
      <c r="F36" s="5" t="s">
        <v>100</v>
      </c>
      <c r="G36" s="32" t="s">
        <v>73</v>
      </c>
      <c r="H36" s="5" t="s">
        <v>100</v>
      </c>
      <c r="I36" s="32" t="s">
        <v>73</v>
      </c>
    </row>
    <row r="37" spans="1:9" ht="15.75" customHeight="1" x14ac:dyDescent="0.35">
      <c r="B37" s="5" t="s">
        <v>101</v>
      </c>
      <c r="C37" s="32" t="s">
        <v>73</v>
      </c>
      <c r="D37" s="5" t="s">
        <v>101</v>
      </c>
      <c r="E37" s="32" t="s">
        <v>73</v>
      </c>
      <c r="F37" s="5" t="s">
        <v>101</v>
      </c>
      <c r="G37" s="32" t="s">
        <v>73</v>
      </c>
      <c r="H37" s="5" t="s">
        <v>101</v>
      </c>
      <c r="I37" s="32" t="s">
        <v>73</v>
      </c>
    </row>
    <row r="38" spans="1:9" ht="15.75" customHeight="1" x14ac:dyDescent="0.35">
      <c r="B38" s="5" t="s">
        <v>102</v>
      </c>
      <c r="C38" s="32" t="s">
        <v>73</v>
      </c>
      <c r="D38" s="5" t="s">
        <v>102</v>
      </c>
      <c r="E38" s="32" t="s">
        <v>73</v>
      </c>
      <c r="F38" s="5" t="s">
        <v>102</v>
      </c>
      <c r="G38" s="32" t="s">
        <v>73</v>
      </c>
      <c r="H38" s="5" t="s">
        <v>102</v>
      </c>
      <c r="I38" s="32" t="s">
        <v>73</v>
      </c>
    </row>
    <row r="39" spans="1:9" ht="15.75" customHeight="1" x14ac:dyDescent="0.35">
      <c r="B39" s="5" t="s">
        <v>103</v>
      </c>
      <c r="C39" s="32" t="s">
        <v>73</v>
      </c>
      <c r="D39" s="5" t="s">
        <v>103</v>
      </c>
      <c r="E39" s="32" t="s">
        <v>73</v>
      </c>
      <c r="F39" s="5" t="s">
        <v>103</v>
      </c>
      <c r="G39" s="32" t="s">
        <v>73</v>
      </c>
      <c r="H39" s="5" t="s">
        <v>103</v>
      </c>
      <c r="I39" s="32" t="s">
        <v>73</v>
      </c>
    </row>
    <row r="40" spans="1:9" ht="15.75" customHeight="1" x14ac:dyDescent="0.4">
      <c r="A40" s="28" t="s">
        <v>109</v>
      </c>
      <c r="B40" s="28"/>
      <c r="C40" s="31"/>
      <c r="D40" s="28"/>
      <c r="E40" s="31"/>
      <c r="F40" s="28"/>
      <c r="G40" s="31"/>
      <c r="H40" s="28"/>
      <c r="I40" s="31"/>
    </row>
    <row r="41" spans="1:9" ht="15.75" customHeight="1" x14ac:dyDescent="0.4">
      <c r="A41" s="12" t="s">
        <v>97</v>
      </c>
      <c r="B41" s="5" t="s">
        <v>98</v>
      </c>
      <c r="C41" s="32" t="s">
        <v>73</v>
      </c>
      <c r="D41" s="5" t="s">
        <v>98</v>
      </c>
      <c r="E41" s="32" t="s">
        <v>73</v>
      </c>
      <c r="F41" s="5" t="s">
        <v>98</v>
      </c>
      <c r="G41" s="32" t="s">
        <v>73</v>
      </c>
      <c r="H41" s="5" t="s">
        <v>98</v>
      </c>
      <c r="I41" s="32" t="s">
        <v>73</v>
      </c>
    </row>
    <row r="42" spans="1:9" ht="15.75" customHeight="1" x14ac:dyDescent="0.35">
      <c r="B42" s="5" t="s">
        <v>99</v>
      </c>
      <c r="C42" s="32" t="s">
        <v>73</v>
      </c>
      <c r="D42" s="5" t="s">
        <v>99</v>
      </c>
      <c r="E42" s="32" t="s">
        <v>73</v>
      </c>
      <c r="F42" s="5" t="s">
        <v>99</v>
      </c>
      <c r="G42" s="32" t="s">
        <v>73</v>
      </c>
      <c r="H42" s="5" t="s">
        <v>99</v>
      </c>
      <c r="I42" s="32" t="s">
        <v>73</v>
      </c>
    </row>
    <row r="43" spans="1:9" ht="15.75" customHeight="1" x14ac:dyDescent="0.35">
      <c r="B43" s="5" t="s">
        <v>100</v>
      </c>
      <c r="C43" s="32" t="s">
        <v>73</v>
      </c>
      <c r="D43" s="5" t="s">
        <v>100</v>
      </c>
      <c r="E43" s="32" t="s">
        <v>73</v>
      </c>
      <c r="F43" s="5" t="s">
        <v>100</v>
      </c>
      <c r="G43" s="32" t="s">
        <v>73</v>
      </c>
      <c r="H43" s="5" t="s">
        <v>100</v>
      </c>
      <c r="I43" s="32" t="s">
        <v>73</v>
      </c>
    </row>
    <row r="44" spans="1:9" ht="15.75" customHeight="1" x14ac:dyDescent="0.35">
      <c r="B44" s="5" t="s">
        <v>101</v>
      </c>
      <c r="C44" s="32" t="s">
        <v>73</v>
      </c>
      <c r="D44" s="5" t="s">
        <v>101</v>
      </c>
      <c r="E44" s="32" t="s">
        <v>73</v>
      </c>
      <c r="F44" s="5" t="s">
        <v>101</v>
      </c>
      <c r="G44" s="32" t="s">
        <v>73</v>
      </c>
      <c r="H44" s="5" t="s">
        <v>101</v>
      </c>
      <c r="I44" s="32" t="s">
        <v>73</v>
      </c>
    </row>
    <row r="45" spans="1:9" ht="15.75" customHeight="1" x14ac:dyDescent="0.35">
      <c r="B45" s="5" t="s">
        <v>102</v>
      </c>
      <c r="C45" s="32" t="s">
        <v>73</v>
      </c>
      <c r="D45" s="5" t="s">
        <v>102</v>
      </c>
      <c r="E45" s="32" t="s">
        <v>73</v>
      </c>
      <c r="F45" s="5" t="s">
        <v>102</v>
      </c>
      <c r="G45" s="32" t="s">
        <v>73</v>
      </c>
      <c r="H45" s="5" t="s">
        <v>102</v>
      </c>
      <c r="I45" s="32" t="s">
        <v>73</v>
      </c>
    </row>
    <row r="46" spans="1:9" ht="15.75" customHeight="1" x14ac:dyDescent="0.35">
      <c r="B46" s="5" t="s">
        <v>103</v>
      </c>
      <c r="C46" s="32" t="s">
        <v>73</v>
      </c>
      <c r="D46" s="5" t="s">
        <v>103</v>
      </c>
      <c r="E46" s="32" t="s">
        <v>73</v>
      </c>
      <c r="F46" s="5" t="s">
        <v>103</v>
      </c>
      <c r="G46" s="32" t="s">
        <v>73</v>
      </c>
      <c r="H46" s="5" t="s">
        <v>103</v>
      </c>
      <c r="I46" s="32" t="s">
        <v>73</v>
      </c>
    </row>
    <row r="47" spans="1:9" ht="15.75" customHeight="1" x14ac:dyDescent="0.4">
      <c r="A47" s="28" t="s">
        <v>110</v>
      </c>
      <c r="B47" s="28"/>
      <c r="C47" s="31"/>
      <c r="D47" s="28"/>
      <c r="E47" s="31"/>
      <c r="F47" s="28"/>
      <c r="G47" s="31"/>
      <c r="H47" s="28"/>
      <c r="I47" s="31"/>
    </row>
    <row r="48" spans="1:9" ht="15.75" customHeight="1" x14ac:dyDescent="0.4">
      <c r="A48" s="12" t="s">
        <v>97</v>
      </c>
      <c r="B48" s="5" t="s">
        <v>98</v>
      </c>
      <c r="C48" s="32" t="s">
        <v>73</v>
      </c>
      <c r="D48" s="5" t="s">
        <v>98</v>
      </c>
      <c r="E48" s="32" t="s">
        <v>73</v>
      </c>
      <c r="F48" s="5" t="s">
        <v>98</v>
      </c>
      <c r="G48" s="32" t="s">
        <v>73</v>
      </c>
      <c r="H48" s="5" t="s">
        <v>98</v>
      </c>
      <c r="I48" s="32" t="s">
        <v>73</v>
      </c>
    </row>
    <row r="49" spans="1:9" ht="15.75" customHeight="1" x14ac:dyDescent="0.35">
      <c r="B49" s="5" t="s">
        <v>99</v>
      </c>
      <c r="C49" s="32" t="s">
        <v>73</v>
      </c>
      <c r="D49" s="5" t="s">
        <v>99</v>
      </c>
      <c r="E49" s="32" t="s">
        <v>73</v>
      </c>
      <c r="F49" s="5" t="s">
        <v>99</v>
      </c>
      <c r="G49" s="32" t="s">
        <v>73</v>
      </c>
      <c r="H49" s="5" t="s">
        <v>99</v>
      </c>
      <c r="I49" s="32" t="s">
        <v>73</v>
      </c>
    </row>
    <row r="50" spans="1:9" ht="15.75" customHeight="1" x14ac:dyDescent="0.35">
      <c r="B50" s="5" t="s">
        <v>100</v>
      </c>
      <c r="C50" s="32" t="s">
        <v>73</v>
      </c>
      <c r="D50" s="5" t="s">
        <v>100</v>
      </c>
      <c r="E50" s="32" t="s">
        <v>73</v>
      </c>
      <c r="F50" s="5" t="s">
        <v>100</v>
      </c>
      <c r="G50" s="32" t="s">
        <v>73</v>
      </c>
      <c r="H50" s="5" t="s">
        <v>100</v>
      </c>
      <c r="I50" s="32" t="s">
        <v>73</v>
      </c>
    </row>
    <row r="51" spans="1:9" ht="15.75" customHeight="1" x14ac:dyDescent="0.35">
      <c r="B51" s="5" t="s">
        <v>101</v>
      </c>
      <c r="C51" s="32" t="s">
        <v>73</v>
      </c>
      <c r="D51" s="5" t="s">
        <v>101</v>
      </c>
      <c r="E51" s="32" t="s">
        <v>73</v>
      </c>
      <c r="F51" s="5" t="s">
        <v>101</v>
      </c>
      <c r="G51" s="32" t="s">
        <v>73</v>
      </c>
      <c r="H51" s="5" t="s">
        <v>101</v>
      </c>
      <c r="I51" s="32" t="s">
        <v>73</v>
      </c>
    </row>
    <row r="52" spans="1:9" ht="15.75" customHeight="1" x14ac:dyDescent="0.35">
      <c r="B52" s="5" t="s">
        <v>102</v>
      </c>
      <c r="C52" s="32" t="s">
        <v>73</v>
      </c>
      <c r="D52" s="5" t="s">
        <v>102</v>
      </c>
      <c r="E52" s="32" t="s">
        <v>73</v>
      </c>
      <c r="F52" s="5" t="s">
        <v>102</v>
      </c>
      <c r="G52" s="32" t="s">
        <v>73</v>
      </c>
      <c r="H52" s="5" t="s">
        <v>102</v>
      </c>
      <c r="I52" s="32" t="s">
        <v>73</v>
      </c>
    </row>
    <row r="53" spans="1:9" ht="15.75" customHeight="1" x14ac:dyDescent="0.35">
      <c r="B53" s="5" t="s">
        <v>103</v>
      </c>
      <c r="C53" s="32" t="s">
        <v>73</v>
      </c>
      <c r="D53" s="5" t="s">
        <v>103</v>
      </c>
      <c r="E53" s="32" t="s">
        <v>73</v>
      </c>
      <c r="F53" s="5" t="s">
        <v>103</v>
      </c>
      <c r="G53" s="32" t="s">
        <v>73</v>
      </c>
      <c r="H53" s="5" t="s">
        <v>103</v>
      </c>
      <c r="I53" s="32" t="s">
        <v>73</v>
      </c>
    </row>
    <row r="54" spans="1:9" ht="15.75" customHeight="1" x14ac:dyDescent="0.35"/>
    <row r="55" spans="1:9" ht="15.75" customHeight="1" x14ac:dyDescent="0.4">
      <c r="A55" s="33" t="s">
        <v>82</v>
      </c>
      <c r="B55" s="34"/>
      <c r="C55" s="35"/>
      <c r="D55" s="34"/>
      <c r="E55" s="35"/>
      <c r="F55" s="34"/>
      <c r="G55" s="35"/>
      <c r="H55" s="34"/>
      <c r="I55" s="35"/>
    </row>
    <row r="56" spans="1:9" ht="15.75" customHeight="1" x14ac:dyDescent="0.4">
      <c r="A56" s="28" t="s">
        <v>105</v>
      </c>
      <c r="B56" s="28" t="s">
        <v>95</v>
      </c>
      <c r="C56" s="31" t="s">
        <v>24</v>
      </c>
      <c r="D56" s="28" t="s">
        <v>96</v>
      </c>
      <c r="E56" s="31" t="s">
        <v>24</v>
      </c>
      <c r="F56" s="28" t="s">
        <v>22</v>
      </c>
      <c r="G56" s="31" t="s">
        <v>24</v>
      </c>
      <c r="H56" s="28" t="s">
        <v>87</v>
      </c>
      <c r="I56" s="31" t="s">
        <v>24</v>
      </c>
    </row>
    <row r="57" spans="1:9" ht="15.75" customHeight="1" x14ac:dyDescent="0.4">
      <c r="A57" s="12" t="s">
        <v>97</v>
      </c>
      <c r="B57" s="5" t="s">
        <v>98</v>
      </c>
      <c r="C57" s="32" t="s">
        <v>73</v>
      </c>
      <c r="D57" s="5" t="s">
        <v>98</v>
      </c>
      <c r="E57" s="32" t="s">
        <v>73</v>
      </c>
      <c r="F57" s="5" t="s">
        <v>98</v>
      </c>
      <c r="G57" s="32" t="s">
        <v>73</v>
      </c>
      <c r="H57" s="5" t="s">
        <v>98</v>
      </c>
      <c r="I57" s="32" t="s">
        <v>73</v>
      </c>
    </row>
    <row r="58" spans="1:9" ht="15.75" customHeight="1" x14ac:dyDescent="0.35">
      <c r="B58" s="5" t="s">
        <v>99</v>
      </c>
      <c r="C58" s="32" t="s">
        <v>73</v>
      </c>
      <c r="D58" s="5" t="s">
        <v>99</v>
      </c>
      <c r="E58" s="32" t="s">
        <v>73</v>
      </c>
      <c r="F58" s="5" t="s">
        <v>99</v>
      </c>
      <c r="G58" s="32" t="s">
        <v>73</v>
      </c>
      <c r="H58" s="5" t="s">
        <v>99</v>
      </c>
      <c r="I58" s="32" t="s">
        <v>73</v>
      </c>
    </row>
    <row r="59" spans="1:9" ht="15.75" customHeight="1" x14ac:dyDescent="0.35">
      <c r="B59" s="5" t="s">
        <v>100</v>
      </c>
      <c r="C59" s="32" t="s">
        <v>73</v>
      </c>
      <c r="D59" s="5" t="s">
        <v>100</v>
      </c>
      <c r="E59" s="32" t="s">
        <v>73</v>
      </c>
      <c r="F59" s="5" t="s">
        <v>100</v>
      </c>
      <c r="G59" s="32" t="s">
        <v>73</v>
      </c>
      <c r="H59" s="5" t="s">
        <v>100</v>
      </c>
      <c r="I59" s="32" t="s">
        <v>73</v>
      </c>
    </row>
    <row r="60" spans="1:9" ht="15.75" customHeight="1" x14ac:dyDescent="0.35">
      <c r="B60" s="5" t="s">
        <v>101</v>
      </c>
      <c r="C60" s="32" t="s">
        <v>73</v>
      </c>
      <c r="D60" s="5" t="s">
        <v>101</v>
      </c>
      <c r="E60" s="32" t="s">
        <v>73</v>
      </c>
      <c r="F60" s="5" t="s">
        <v>101</v>
      </c>
      <c r="G60" s="32" t="s">
        <v>73</v>
      </c>
      <c r="H60" s="5" t="s">
        <v>101</v>
      </c>
      <c r="I60" s="32" t="s">
        <v>73</v>
      </c>
    </row>
    <row r="61" spans="1:9" ht="15.75" customHeight="1" x14ac:dyDescent="0.35">
      <c r="B61" s="5" t="s">
        <v>102</v>
      </c>
      <c r="C61" s="32" t="s">
        <v>73</v>
      </c>
      <c r="D61" s="5" t="s">
        <v>102</v>
      </c>
      <c r="E61" s="32" t="s">
        <v>73</v>
      </c>
      <c r="F61" s="5" t="s">
        <v>102</v>
      </c>
      <c r="G61" s="32" t="s">
        <v>73</v>
      </c>
      <c r="H61" s="5" t="s">
        <v>102</v>
      </c>
      <c r="I61" s="32" t="s">
        <v>73</v>
      </c>
    </row>
    <row r="62" spans="1:9" ht="15.75" customHeight="1" x14ac:dyDescent="0.35">
      <c r="B62" s="5" t="s">
        <v>103</v>
      </c>
      <c r="C62" s="32" t="s">
        <v>73</v>
      </c>
      <c r="D62" s="5" t="s">
        <v>103</v>
      </c>
      <c r="E62" s="32" t="s">
        <v>73</v>
      </c>
      <c r="F62" s="5" t="s">
        <v>103</v>
      </c>
      <c r="G62" s="32" t="s">
        <v>73</v>
      </c>
      <c r="H62" s="5" t="s">
        <v>103</v>
      </c>
      <c r="I62" s="32" t="s">
        <v>73</v>
      </c>
    </row>
    <row r="63" spans="1:9" ht="15.75" customHeight="1" x14ac:dyDescent="0.35"/>
    <row r="64" spans="1:9" ht="15.75" customHeight="1" x14ac:dyDescent="0.4">
      <c r="A64" s="12" t="s">
        <v>104</v>
      </c>
      <c r="B64" s="5" t="s">
        <v>98</v>
      </c>
      <c r="C64" s="32" t="s">
        <v>73</v>
      </c>
      <c r="D64" s="5" t="s">
        <v>98</v>
      </c>
      <c r="E64" s="32" t="s">
        <v>73</v>
      </c>
      <c r="F64" s="5" t="s">
        <v>98</v>
      </c>
      <c r="G64" s="32" t="s">
        <v>73</v>
      </c>
      <c r="H64" s="5" t="s">
        <v>98</v>
      </c>
      <c r="I64" s="32" t="s">
        <v>73</v>
      </c>
    </row>
    <row r="65" spans="1:9" ht="15.75" customHeight="1" x14ac:dyDescent="0.35">
      <c r="B65" s="5" t="s">
        <v>99</v>
      </c>
      <c r="C65" s="32" t="s">
        <v>73</v>
      </c>
      <c r="D65" s="5" t="s">
        <v>99</v>
      </c>
      <c r="E65" s="32" t="s">
        <v>73</v>
      </c>
      <c r="F65" s="5" t="s">
        <v>99</v>
      </c>
      <c r="G65" s="32" t="s">
        <v>73</v>
      </c>
      <c r="H65" s="5" t="s">
        <v>99</v>
      </c>
      <c r="I65" s="32" t="s">
        <v>73</v>
      </c>
    </row>
    <row r="66" spans="1:9" ht="15.75" customHeight="1" x14ac:dyDescent="0.35">
      <c r="B66" s="5" t="s">
        <v>100</v>
      </c>
      <c r="C66" s="32" t="s">
        <v>73</v>
      </c>
      <c r="D66" s="5" t="s">
        <v>100</v>
      </c>
      <c r="E66" s="32" t="s">
        <v>73</v>
      </c>
      <c r="F66" s="5" t="s">
        <v>100</v>
      </c>
      <c r="G66" s="32" t="s">
        <v>73</v>
      </c>
      <c r="H66" s="5" t="s">
        <v>100</v>
      </c>
      <c r="I66" s="32" t="s">
        <v>73</v>
      </c>
    </row>
    <row r="67" spans="1:9" ht="15.75" customHeight="1" x14ac:dyDescent="0.35">
      <c r="B67" s="5" t="s">
        <v>101</v>
      </c>
      <c r="C67" s="32" t="s">
        <v>73</v>
      </c>
      <c r="D67" s="5" t="s">
        <v>101</v>
      </c>
      <c r="E67" s="32" t="s">
        <v>73</v>
      </c>
      <c r="F67" s="5" t="s">
        <v>101</v>
      </c>
      <c r="G67" s="32" t="s">
        <v>73</v>
      </c>
      <c r="H67" s="5" t="s">
        <v>101</v>
      </c>
      <c r="I67" s="32" t="s">
        <v>73</v>
      </c>
    </row>
    <row r="68" spans="1:9" ht="15.75" customHeight="1" x14ac:dyDescent="0.35">
      <c r="B68" s="5" t="s">
        <v>102</v>
      </c>
      <c r="C68" s="32" t="s">
        <v>73</v>
      </c>
      <c r="D68" s="5" t="s">
        <v>102</v>
      </c>
      <c r="E68" s="32" t="s">
        <v>73</v>
      </c>
      <c r="F68" s="5" t="s">
        <v>102</v>
      </c>
      <c r="G68" s="32" t="s">
        <v>73</v>
      </c>
      <c r="H68" s="5" t="s">
        <v>102</v>
      </c>
      <c r="I68" s="32" t="s">
        <v>73</v>
      </c>
    </row>
    <row r="69" spans="1:9" ht="15.75" customHeight="1" x14ac:dyDescent="0.35">
      <c r="B69" s="5" t="s">
        <v>103</v>
      </c>
      <c r="C69" s="32" t="s">
        <v>73</v>
      </c>
      <c r="D69" s="5" t="s">
        <v>103</v>
      </c>
      <c r="E69" s="32" t="s">
        <v>73</v>
      </c>
      <c r="F69" s="5" t="s">
        <v>103</v>
      </c>
      <c r="G69" s="32" t="s">
        <v>73</v>
      </c>
      <c r="H69" s="5" t="s">
        <v>103</v>
      </c>
      <c r="I69" s="32" t="s">
        <v>73</v>
      </c>
    </row>
    <row r="70" spans="1:9" ht="15.75" customHeight="1" x14ac:dyDescent="0.4">
      <c r="A70" s="28" t="s">
        <v>106</v>
      </c>
      <c r="B70" s="28"/>
      <c r="C70" s="31"/>
      <c r="D70" s="28"/>
      <c r="E70" s="31"/>
      <c r="F70" s="28"/>
      <c r="G70" s="31"/>
      <c r="H70" s="28"/>
      <c r="I70" s="31"/>
    </row>
    <row r="71" spans="1:9" ht="15.75" customHeight="1" x14ac:dyDescent="0.4">
      <c r="A71" s="12" t="s">
        <v>97</v>
      </c>
      <c r="B71" s="5" t="s">
        <v>98</v>
      </c>
      <c r="C71" s="32" t="s">
        <v>73</v>
      </c>
      <c r="D71" s="5" t="s">
        <v>98</v>
      </c>
      <c r="E71" s="32" t="s">
        <v>73</v>
      </c>
      <c r="F71" s="5" t="s">
        <v>98</v>
      </c>
      <c r="G71" s="32" t="s">
        <v>73</v>
      </c>
      <c r="H71" s="5" t="s">
        <v>98</v>
      </c>
      <c r="I71" s="32" t="s">
        <v>73</v>
      </c>
    </row>
    <row r="72" spans="1:9" ht="15.75" customHeight="1" x14ac:dyDescent="0.35">
      <c r="B72" s="5" t="s">
        <v>99</v>
      </c>
      <c r="C72" s="32" t="s">
        <v>73</v>
      </c>
      <c r="D72" s="5" t="s">
        <v>99</v>
      </c>
      <c r="E72" s="32" t="s">
        <v>73</v>
      </c>
      <c r="F72" s="5" t="s">
        <v>99</v>
      </c>
      <c r="G72" s="32" t="s">
        <v>73</v>
      </c>
      <c r="H72" s="5" t="s">
        <v>99</v>
      </c>
      <c r="I72" s="32" t="s">
        <v>73</v>
      </c>
    </row>
    <row r="73" spans="1:9" ht="15.75" customHeight="1" x14ac:dyDescent="0.35">
      <c r="B73" s="5" t="s">
        <v>100</v>
      </c>
      <c r="C73" s="32" t="s">
        <v>73</v>
      </c>
      <c r="D73" s="5" t="s">
        <v>100</v>
      </c>
      <c r="E73" s="32" t="s">
        <v>73</v>
      </c>
      <c r="F73" s="5" t="s">
        <v>100</v>
      </c>
      <c r="G73" s="32" t="s">
        <v>73</v>
      </c>
      <c r="H73" s="5" t="s">
        <v>100</v>
      </c>
      <c r="I73" s="32" t="s">
        <v>73</v>
      </c>
    </row>
    <row r="74" spans="1:9" ht="15.75" customHeight="1" x14ac:dyDescent="0.35">
      <c r="B74" s="5" t="s">
        <v>101</v>
      </c>
      <c r="C74" s="32" t="s">
        <v>73</v>
      </c>
      <c r="D74" s="5" t="s">
        <v>101</v>
      </c>
      <c r="E74" s="32" t="s">
        <v>73</v>
      </c>
      <c r="F74" s="5" t="s">
        <v>101</v>
      </c>
      <c r="G74" s="32" t="s">
        <v>73</v>
      </c>
      <c r="H74" s="5" t="s">
        <v>101</v>
      </c>
      <c r="I74" s="32" t="s">
        <v>73</v>
      </c>
    </row>
    <row r="75" spans="1:9" ht="15.75" customHeight="1" x14ac:dyDescent="0.35">
      <c r="B75" s="5" t="s">
        <v>102</v>
      </c>
      <c r="C75" s="32" t="s">
        <v>73</v>
      </c>
      <c r="D75" s="5" t="s">
        <v>102</v>
      </c>
      <c r="E75" s="32" t="s">
        <v>73</v>
      </c>
      <c r="F75" s="5" t="s">
        <v>102</v>
      </c>
      <c r="G75" s="32" t="s">
        <v>73</v>
      </c>
      <c r="H75" s="5" t="s">
        <v>102</v>
      </c>
      <c r="I75" s="32" t="s">
        <v>73</v>
      </c>
    </row>
    <row r="76" spans="1:9" ht="15.75" customHeight="1" x14ac:dyDescent="0.35">
      <c r="B76" s="5" t="s">
        <v>103</v>
      </c>
      <c r="C76" s="32" t="s">
        <v>73</v>
      </c>
      <c r="D76" s="5" t="s">
        <v>103</v>
      </c>
      <c r="E76" s="32" t="s">
        <v>73</v>
      </c>
      <c r="F76" s="5" t="s">
        <v>103</v>
      </c>
      <c r="G76" s="32" t="s">
        <v>73</v>
      </c>
      <c r="H76" s="5" t="s">
        <v>103</v>
      </c>
      <c r="I76" s="32" t="s">
        <v>73</v>
      </c>
    </row>
    <row r="77" spans="1:9" ht="15.75" customHeight="1" x14ac:dyDescent="0.4">
      <c r="A77" s="28" t="s">
        <v>107</v>
      </c>
      <c r="B77" s="28"/>
      <c r="C77" s="31"/>
      <c r="D77" s="28"/>
      <c r="E77" s="31"/>
      <c r="F77" s="28"/>
      <c r="G77" s="31"/>
      <c r="H77" s="28"/>
      <c r="I77" s="31"/>
    </row>
    <row r="78" spans="1:9" ht="15.75" customHeight="1" x14ac:dyDescent="0.4">
      <c r="A78" s="12" t="s">
        <v>97</v>
      </c>
      <c r="B78" s="5" t="s">
        <v>98</v>
      </c>
      <c r="C78" s="32" t="s">
        <v>73</v>
      </c>
      <c r="D78" s="5" t="s">
        <v>98</v>
      </c>
      <c r="E78" s="32" t="s">
        <v>73</v>
      </c>
      <c r="F78" s="5" t="s">
        <v>98</v>
      </c>
      <c r="G78" s="32" t="s">
        <v>73</v>
      </c>
      <c r="H78" s="5" t="s">
        <v>98</v>
      </c>
      <c r="I78" s="32" t="s">
        <v>73</v>
      </c>
    </row>
    <row r="79" spans="1:9" ht="15.75" customHeight="1" x14ac:dyDescent="0.35">
      <c r="B79" s="5" t="s">
        <v>99</v>
      </c>
      <c r="C79" s="32" t="s">
        <v>73</v>
      </c>
      <c r="D79" s="5" t="s">
        <v>99</v>
      </c>
      <c r="E79" s="32" t="s">
        <v>73</v>
      </c>
      <c r="F79" s="5" t="s">
        <v>99</v>
      </c>
      <c r="G79" s="32" t="s">
        <v>73</v>
      </c>
      <c r="H79" s="5" t="s">
        <v>99</v>
      </c>
      <c r="I79" s="32" t="s">
        <v>73</v>
      </c>
    </row>
    <row r="80" spans="1:9" ht="15.75" customHeight="1" x14ac:dyDescent="0.35">
      <c r="B80" s="5" t="s">
        <v>100</v>
      </c>
      <c r="C80" s="32" t="s">
        <v>73</v>
      </c>
      <c r="D80" s="5" t="s">
        <v>100</v>
      </c>
      <c r="E80" s="32" t="s">
        <v>73</v>
      </c>
      <c r="F80" s="5" t="s">
        <v>100</v>
      </c>
      <c r="G80" s="32" t="s">
        <v>73</v>
      </c>
      <c r="H80" s="5" t="s">
        <v>100</v>
      </c>
      <c r="I80" s="32" t="s">
        <v>73</v>
      </c>
    </row>
    <row r="81" spans="1:9" ht="15.75" customHeight="1" x14ac:dyDescent="0.35">
      <c r="B81" s="5" t="s">
        <v>101</v>
      </c>
      <c r="C81" s="32" t="s">
        <v>73</v>
      </c>
      <c r="D81" s="5" t="s">
        <v>101</v>
      </c>
      <c r="E81" s="32" t="s">
        <v>73</v>
      </c>
      <c r="F81" s="5" t="s">
        <v>101</v>
      </c>
      <c r="G81" s="32" t="s">
        <v>73</v>
      </c>
      <c r="H81" s="5" t="s">
        <v>101</v>
      </c>
      <c r="I81" s="32" t="s">
        <v>73</v>
      </c>
    </row>
    <row r="82" spans="1:9" ht="15.75" customHeight="1" x14ac:dyDescent="0.35">
      <c r="B82" s="5" t="s">
        <v>102</v>
      </c>
      <c r="C82" s="32" t="s">
        <v>73</v>
      </c>
      <c r="D82" s="5" t="s">
        <v>102</v>
      </c>
      <c r="E82" s="32" t="s">
        <v>73</v>
      </c>
      <c r="F82" s="5" t="s">
        <v>102</v>
      </c>
      <c r="G82" s="32" t="s">
        <v>73</v>
      </c>
      <c r="H82" s="5" t="s">
        <v>102</v>
      </c>
      <c r="I82" s="32" t="s">
        <v>73</v>
      </c>
    </row>
    <row r="83" spans="1:9" ht="15.75" customHeight="1" x14ac:dyDescent="0.35">
      <c r="B83" s="5" t="s">
        <v>103</v>
      </c>
      <c r="C83" s="32" t="s">
        <v>73</v>
      </c>
      <c r="D83" s="5" t="s">
        <v>103</v>
      </c>
      <c r="E83" s="32" t="s">
        <v>73</v>
      </c>
      <c r="F83" s="5" t="s">
        <v>103</v>
      </c>
      <c r="G83" s="32" t="s">
        <v>73</v>
      </c>
      <c r="H83" s="5" t="s">
        <v>103</v>
      </c>
      <c r="I83" s="32" t="s">
        <v>73</v>
      </c>
    </row>
    <row r="84" spans="1:9" ht="15.75" customHeight="1" x14ac:dyDescent="0.4">
      <c r="A84" s="28" t="s">
        <v>108</v>
      </c>
      <c r="B84" s="28"/>
      <c r="C84" s="31"/>
      <c r="D84" s="28"/>
      <c r="E84" s="31"/>
      <c r="F84" s="28"/>
      <c r="G84" s="31"/>
      <c r="H84" s="28"/>
      <c r="I84" s="31"/>
    </row>
    <row r="85" spans="1:9" ht="15.75" customHeight="1" x14ac:dyDescent="0.4">
      <c r="A85" s="12" t="s">
        <v>97</v>
      </c>
      <c r="B85" s="5" t="s">
        <v>98</v>
      </c>
      <c r="C85" s="32" t="s">
        <v>73</v>
      </c>
      <c r="D85" s="5" t="s">
        <v>98</v>
      </c>
      <c r="E85" s="32" t="s">
        <v>73</v>
      </c>
      <c r="F85" s="5" t="s">
        <v>98</v>
      </c>
      <c r="G85" s="32" t="s">
        <v>73</v>
      </c>
      <c r="H85" s="5" t="s">
        <v>98</v>
      </c>
      <c r="I85" s="32" t="s">
        <v>73</v>
      </c>
    </row>
    <row r="86" spans="1:9" ht="15.75" customHeight="1" x14ac:dyDescent="0.35">
      <c r="B86" s="5" t="s">
        <v>99</v>
      </c>
      <c r="C86" s="32" t="s">
        <v>73</v>
      </c>
      <c r="D86" s="5" t="s">
        <v>99</v>
      </c>
      <c r="E86" s="32" t="s">
        <v>73</v>
      </c>
      <c r="F86" s="5" t="s">
        <v>99</v>
      </c>
      <c r="G86" s="32" t="s">
        <v>73</v>
      </c>
      <c r="H86" s="5" t="s">
        <v>99</v>
      </c>
      <c r="I86" s="32" t="s">
        <v>73</v>
      </c>
    </row>
    <row r="87" spans="1:9" ht="15.75" customHeight="1" x14ac:dyDescent="0.35">
      <c r="B87" s="5" t="s">
        <v>100</v>
      </c>
      <c r="C87" s="32" t="s">
        <v>73</v>
      </c>
      <c r="D87" s="5" t="s">
        <v>100</v>
      </c>
      <c r="E87" s="32" t="s">
        <v>73</v>
      </c>
      <c r="F87" s="5" t="s">
        <v>100</v>
      </c>
      <c r="G87" s="32" t="s">
        <v>73</v>
      </c>
      <c r="H87" s="5" t="s">
        <v>100</v>
      </c>
      <c r="I87" s="32" t="s">
        <v>73</v>
      </c>
    </row>
    <row r="88" spans="1:9" ht="15.75" customHeight="1" x14ac:dyDescent="0.35">
      <c r="B88" s="5" t="s">
        <v>101</v>
      </c>
      <c r="C88" s="32" t="s">
        <v>73</v>
      </c>
      <c r="D88" s="5" t="s">
        <v>101</v>
      </c>
      <c r="E88" s="32" t="s">
        <v>73</v>
      </c>
      <c r="F88" s="5" t="s">
        <v>101</v>
      </c>
      <c r="G88" s="32" t="s">
        <v>73</v>
      </c>
      <c r="H88" s="5" t="s">
        <v>101</v>
      </c>
      <c r="I88" s="32" t="s">
        <v>73</v>
      </c>
    </row>
    <row r="89" spans="1:9" ht="15.75" customHeight="1" x14ac:dyDescent="0.35">
      <c r="B89" s="5" t="s">
        <v>102</v>
      </c>
      <c r="C89" s="32" t="s">
        <v>73</v>
      </c>
      <c r="D89" s="5" t="s">
        <v>102</v>
      </c>
      <c r="E89" s="32" t="s">
        <v>73</v>
      </c>
      <c r="F89" s="5" t="s">
        <v>102</v>
      </c>
      <c r="G89" s="32" t="s">
        <v>73</v>
      </c>
      <c r="H89" s="5" t="s">
        <v>102</v>
      </c>
      <c r="I89" s="32" t="s">
        <v>73</v>
      </c>
    </row>
    <row r="90" spans="1:9" ht="15.75" customHeight="1" x14ac:dyDescent="0.35">
      <c r="B90" s="5" t="s">
        <v>103</v>
      </c>
      <c r="C90" s="32" t="s">
        <v>73</v>
      </c>
      <c r="D90" s="5" t="s">
        <v>103</v>
      </c>
      <c r="E90" s="32" t="s">
        <v>73</v>
      </c>
      <c r="F90" s="5" t="s">
        <v>103</v>
      </c>
      <c r="G90" s="32" t="s">
        <v>73</v>
      </c>
      <c r="H90" s="5" t="s">
        <v>103</v>
      </c>
      <c r="I90" s="32" t="s">
        <v>73</v>
      </c>
    </row>
    <row r="91" spans="1:9" ht="15.75" customHeight="1" x14ac:dyDescent="0.4">
      <c r="A91" s="28" t="s">
        <v>109</v>
      </c>
      <c r="B91" s="28"/>
      <c r="C91" s="31"/>
      <c r="D91" s="28"/>
      <c r="E91" s="31"/>
      <c r="F91" s="28"/>
      <c r="G91" s="31"/>
      <c r="H91" s="28"/>
      <c r="I91" s="31"/>
    </row>
    <row r="92" spans="1:9" ht="15.75" customHeight="1" x14ac:dyDescent="0.4">
      <c r="A92" s="12" t="s">
        <v>97</v>
      </c>
      <c r="B92" s="5" t="s">
        <v>98</v>
      </c>
      <c r="C92" s="32" t="s">
        <v>73</v>
      </c>
      <c r="D92" s="5" t="s">
        <v>98</v>
      </c>
      <c r="E92" s="32" t="s">
        <v>73</v>
      </c>
      <c r="F92" s="5" t="s">
        <v>98</v>
      </c>
      <c r="G92" s="32" t="s">
        <v>73</v>
      </c>
      <c r="H92" s="5" t="s">
        <v>98</v>
      </c>
      <c r="I92" s="32" t="s">
        <v>73</v>
      </c>
    </row>
    <row r="93" spans="1:9" ht="15.75" customHeight="1" x14ac:dyDescent="0.35">
      <c r="B93" s="5" t="s">
        <v>99</v>
      </c>
      <c r="C93" s="32" t="s">
        <v>73</v>
      </c>
      <c r="D93" s="5" t="s">
        <v>99</v>
      </c>
      <c r="E93" s="32" t="s">
        <v>73</v>
      </c>
      <c r="F93" s="5" t="s">
        <v>99</v>
      </c>
      <c r="G93" s="32" t="s">
        <v>73</v>
      </c>
      <c r="H93" s="5" t="s">
        <v>99</v>
      </c>
      <c r="I93" s="32" t="s">
        <v>73</v>
      </c>
    </row>
    <row r="94" spans="1:9" ht="15.75" customHeight="1" x14ac:dyDescent="0.35">
      <c r="B94" s="5" t="s">
        <v>100</v>
      </c>
      <c r="C94" s="32" t="s">
        <v>73</v>
      </c>
      <c r="D94" s="5" t="s">
        <v>100</v>
      </c>
      <c r="E94" s="32" t="s">
        <v>73</v>
      </c>
      <c r="F94" s="5" t="s">
        <v>100</v>
      </c>
      <c r="G94" s="32" t="s">
        <v>73</v>
      </c>
      <c r="H94" s="5" t="s">
        <v>100</v>
      </c>
      <c r="I94" s="32" t="s">
        <v>73</v>
      </c>
    </row>
    <row r="95" spans="1:9" ht="15.75" customHeight="1" x14ac:dyDescent="0.35">
      <c r="B95" s="5" t="s">
        <v>101</v>
      </c>
      <c r="C95" s="32" t="s">
        <v>73</v>
      </c>
      <c r="D95" s="5" t="s">
        <v>101</v>
      </c>
      <c r="E95" s="32" t="s">
        <v>73</v>
      </c>
      <c r="F95" s="5" t="s">
        <v>101</v>
      </c>
      <c r="G95" s="32" t="s">
        <v>73</v>
      </c>
      <c r="H95" s="5" t="s">
        <v>101</v>
      </c>
      <c r="I95" s="32" t="s">
        <v>73</v>
      </c>
    </row>
    <row r="96" spans="1:9" ht="15.75" customHeight="1" x14ac:dyDescent="0.35">
      <c r="B96" s="5" t="s">
        <v>102</v>
      </c>
      <c r="C96" s="32" t="s">
        <v>73</v>
      </c>
      <c r="D96" s="5" t="s">
        <v>102</v>
      </c>
      <c r="E96" s="32" t="s">
        <v>73</v>
      </c>
      <c r="F96" s="5" t="s">
        <v>102</v>
      </c>
      <c r="G96" s="32" t="s">
        <v>73</v>
      </c>
      <c r="H96" s="5" t="s">
        <v>102</v>
      </c>
      <c r="I96" s="32" t="s">
        <v>73</v>
      </c>
    </row>
    <row r="97" spans="1:9" ht="15.75" customHeight="1" x14ac:dyDescent="0.35">
      <c r="B97" s="5" t="s">
        <v>103</v>
      </c>
      <c r="C97" s="32" t="s">
        <v>73</v>
      </c>
      <c r="D97" s="5" t="s">
        <v>103</v>
      </c>
      <c r="E97" s="32" t="s">
        <v>73</v>
      </c>
      <c r="F97" s="5" t="s">
        <v>103</v>
      </c>
      <c r="G97" s="32" t="s">
        <v>73</v>
      </c>
      <c r="H97" s="5" t="s">
        <v>103</v>
      </c>
      <c r="I97" s="32" t="s">
        <v>73</v>
      </c>
    </row>
    <row r="98" spans="1:9" ht="15.75" customHeight="1" x14ac:dyDescent="0.4">
      <c r="A98" s="28" t="s">
        <v>110</v>
      </c>
      <c r="B98" s="28"/>
      <c r="C98" s="31"/>
      <c r="D98" s="28"/>
      <c r="E98" s="31"/>
      <c r="F98" s="28"/>
      <c r="G98" s="31"/>
      <c r="H98" s="28"/>
      <c r="I98" s="31"/>
    </row>
    <row r="99" spans="1:9" ht="15.75" customHeight="1" x14ac:dyDescent="0.4">
      <c r="A99" s="12" t="s">
        <v>97</v>
      </c>
      <c r="B99" s="5" t="s">
        <v>98</v>
      </c>
      <c r="C99" s="32" t="s">
        <v>73</v>
      </c>
      <c r="D99" s="5" t="s">
        <v>98</v>
      </c>
      <c r="E99" s="32" t="s">
        <v>73</v>
      </c>
      <c r="F99" s="5" t="s">
        <v>98</v>
      </c>
      <c r="G99" s="32" t="s">
        <v>73</v>
      </c>
      <c r="H99" s="5" t="s">
        <v>98</v>
      </c>
      <c r="I99" s="32" t="s">
        <v>73</v>
      </c>
    </row>
    <row r="100" spans="1:9" ht="15.75" customHeight="1" x14ac:dyDescent="0.35">
      <c r="B100" s="5" t="s">
        <v>99</v>
      </c>
      <c r="C100" s="32" t="s">
        <v>73</v>
      </c>
      <c r="D100" s="5" t="s">
        <v>99</v>
      </c>
      <c r="E100" s="32" t="s">
        <v>73</v>
      </c>
      <c r="F100" s="5" t="s">
        <v>99</v>
      </c>
      <c r="G100" s="32" t="s">
        <v>73</v>
      </c>
      <c r="H100" s="5" t="s">
        <v>99</v>
      </c>
      <c r="I100" s="32" t="s">
        <v>73</v>
      </c>
    </row>
    <row r="101" spans="1:9" ht="15.75" customHeight="1" x14ac:dyDescent="0.35">
      <c r="B101" s="5" t="s">
        <v>100</v>
      </c>
      <c r="C101" s="32" t="s">
        <v>73</v>
      </c>
      <c r="D101" s="5" t="s">
        <v>100</v>
      </c>
      <c r="E101" s="32" t="s">
        <v>73</v>
      </c>
      <c r="F101" s="5" t="s">
        <v>100</v>
      </c>
      <c r="G101" s="32" t="s">
        <v>73</v>
      </c>
      <c r="H101" s="5" t="s">
        <v>100</v>
      </c>
      <c r="I101" s="32" t="s">
        <v>73</v>
      </c>
    </row>
    <row r="102" spans="1:9" ht="15.75" customHeight="1" x14ac:dyDescent="0.35">
      <c r="B102" s="5" t="s">
        <v>101</v>
      </c>
      <c r="C102" s="32" t="s">
        <v>73</v>
      </c>
      <c r="D102" s="5" t="s">
        <v>101</v>
      </c>
      <c r="E102" s="32" t="s">
        <v>73</v>
      </c>
      <c r="F102" s="5" t="s">
        <v>101</v>
      </c>
      <c r="G102" s="32" t="s">
        <v>73</v>
      </c>
      <c r="H102" s="5" t="s">
        <v>101</v>
      </c>
      <c r="I102" s="32" t="s">
        <v>73</v>
      </c>
    </row>
    <row r="103" spans="1:9" ht="15.75" customHeight="1" x14ac:dyDescent="0.35">
      <c r="B103" s="5" t="s">
        <v>102</v>
      </c>
      <c r="C103" s="32" t="s">
        <v>73</v>
      </c>
      <c r="D103" s="5" t="s">
        <v>102</v>
      </c>
      <c r="E103" s="32" t="s">
        <v>73</v>
      </c>
      <c r="F103" s="5" t="s">
        <v>102</v>
      </c>
      <c r="G103" s="32" t="s">
        <v>73</v>
      </c>
      <c r="H103" s="5" t="s">
        <v>102</v>
      </c>
      <c r="I103" s="32" t="s">
        <v>73</v>
      </c>
    </row>
    <row r="104" spans="1:9" ht="15.75" customHeight="1" x14ac:dyDescent="0.35">
      <c r="B104" s="5" t="s">
        <v>103</v>
      </c>
      <c r="C104" s="32" t="s">
        <v>73</v>
      </c>
      <c r="D104" s="5" t="s">
        <v>103</v>
      </c>
      <c r="E104" s="32" t="s">
        <v>73</v>
      </c>
      <c r="F104" s="5" t="s">
        <v>103</v>
      </c>
      <c r="G104" s="32" t="s">
        <v>73</v>
      </c>
      <c r="H104" s="5" t="s">
        <v>103</v>
      </c>
      <c r="I104" s="32" t="s">
        <v>73</v>
      </c>
    </row>
    <row r="105" spans="1:9" ht="15.75" customHeight="1" x14ac:dyDescent="0.35"/>
    <row r="106" spans="1:9" ht="15.75" customHeight="1" x14ac:dyDescent="0.35"/>
    <row r="107" spans="1:9" ht="15.75" customHeight="1" x14ac:dyDescent="0.35"/>
    <row r="108" spans="1:9" ht="15.75" customHeight="1" x14ac:dyDescent="0.35"/>
    <row r="109" spans="1:9" ht="15.75" customHeight="1" x14ac:dyDescent="0.35"/>
    <row r="110" spans="1:9" ht="15.75" customHeight="1" x14ac:dyDescent="0.35"/>
    <row r="111" spans="1:9" ht="15.75" customHeight="1" x14ac:dyDescent="0.35"/>
    <row r="112" spans="1:9"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sheetData>
  <phoneticPr fontId="19" type="noConversion"/>
  <printOptions horizontalCentered="1" gridLines="1"/>
  <pageMargins left="0.7" right="0.7" top="0.75" bottom="0.75" header="0" footer="0"/>
  <pageSetup fitToHeight="0" pageOrder="overThenDown" orientation="landscape" cellComments="atEnd"/>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8C7ED-EA47-4946-9C6A-63546DA427B8}">
  <sheetPr>
    <outlinePr summaryBelow="0" summaryRight="0"/>
    <pageSetUpPr fitToPage="1"/>
  </sheetPr>
  <dimension ref="A1:J828"/>
  <sheetViews>
    <sheetView workbookViewId="0">
      <selection activeCell="A3" sqref="A3"/>
    </sheetView>
  </sheetViews>
  <sheetFormatPr defaultColWidth="12.59765625" defaultRowHeight="15" customHeight="1" x14ac:dyDescent="0.35"/>
  <cols>
    <col min="1" max="1" width="24.59765625" customWidth="1"/>
    <col min="2" max="2" width="7.73046875" style="30" customWidth="1"/>
    <col min="3" max="3" width="9.86328125" style="30" customWidth="1"/>
    <col min="4" max="4" width="10.3984375" style="59" customWidth="1"/>
    <col min="5" max="5" width="12.59765625" style="57" customWidth="1"/>
    <col min="6" max="6" width="9.86328125" style="30" customWidth="1"/>
    <col min="7" max="7" width="13.265625" style="30" customWidth="1"/>
    <col min="8" max="8" width="5.265625" style="30" customWidth="1"/>
    <col min="9" max="9" width="10.86328125" customWidth="1"/>
    <col min="10" max="10" width="11.3984375" style="30" customWidth="1"/>
    <col min="11" max="11" width="12.59765625" customWidth="1"/>
    <col min="12" max="12" width="5.3984375" customWidth="1"/>
  </cols>
  <sheetData>
    <row r="1" spans="1:10" s="7" customFormat="1" ht="27.75" customHeight="1" x14ac:dyDescent="0.35">
      <c r="A1" s="10" t="str">
        <f xml:space="preserve"> General!A1</f>
        <v>Camp Name</v>
      </c>
      <c r="B1" s="29"/>
      <c r="C1" s="29"/>
      <c r="D1" s="60"/>
      <c r="E1" s="56"/>
      <c r="F1" s="29"/>
      <c r="G1" s="29"/>
      <c r="H1" s="29"/>
      <c r="J1" s="29"/>
    </row>
    <row r="2" spans="1:10" s="7" customFormat="1" ht="16.5" customHeight="1" x14ac:dyDescent="0.35">
      <c r="A2" s="9" t="s">
        <v>181</v>
      </c>
      <c r="B2" s="29"/>
      <c r="C2" s="29"/>
      <c r="D2" s="60"/>
      <c r="E2" s="56"/>
      <c r="F2" s="29"/>
      <c r="G2" s="29"/>
      <c r="H2" s="29"/>
      <c r="J2" s="29"/>
    </row>
    <row r="3" spans="1:10" ht="15.75" customHeight="1" x14ac:dyDescent="0.35"/>
    <row r="4" spans="1:10" ht="15.75" customHeight="1" x14ac:dyDescent="0.4">
      <c r="A4" s="12" t="s">
        <v>111</v>
      </c>
    </row>
    <row r="5" spans="1:10" ht="15.75" customHeight="1" x14ac:dyDescent="0.4">
      <c r="A5" s="28" t="s">
        <v>112</v>
      </c>
      <c r="B5" s="31" t="s">
        <v>24</v>
      </c>
      <c r="C5" s="31" t="s">
        <v>115</v>
      </c>
      <c r="D5" s="61" t="s">
        <v>113</v>
      </c>
      <c r="E5" s="58" t="s">
        <v>114</v>
      </c>
      <c r="F5" s="31" t="s">
        <v>26</v>
      </c>
      <c r="G5" s="31" t="s">
        <v>172</v>
      </c>
    </row>
    <row r="6" spans="1:10" ht="15.75" customHeight="1" x14ac:dyDescent="0.35">
      <c r="A6" s="5" t="s">
        <v>97</v>
      </c>
      <c r="B6" s="30">
        <v>2</v>
      </c>
      <c r="C6" s="32" t="s">
        <v>116</v>
      </c>
      <c r="D6" s="59">
        <v>5</v>
      </c>
      <c r="E6" s="59">
        <f xml:space="preserve"> D6 * B6</f>
        <v>10</v>
      </c>
      <c r="F6" s="32" t="s">
        <v>174</v>
      </c>
      <c r="G6" s="32" t="s">
        <v>173</v>
      </c>
    </row>
    <row r="7" spans="1:10" ht="15.75" customHeight="1" x14ac:dyDescent="0.35">
      <c r="A7" s="5" t="s">
        <v>117</v>
      </c>
      <c r="B7" s="30">
        <v>1</v>
      </c>
      <c r="C7" s="32" t="s">
        <v>118</v>
      </c>
      <c r="D7" s="59">
        <v>3</v>
      </c>
      <c r="E7" s="59">
        <f xml:space="preserve"> D7 * B7</f>
        <v>3</v>
      </c>
      <c r="F7" s="32" t="s">
        <v>174</v>
      </c>
      <c r="G7" s="32" t="s">
        <v>173</v>
      </c>
    </row>
    <row r="8" spans="1:10" ht="15.75" customHeight="1" x14ac:dyDescent="0.35">
      <c r="A8" s="5" t="s">
        <v>104</v>
      </c>
      <c r="B8" s="30">
        <v>3</v>
      </c>
      <c r="C8" s="32" t="s">
        <v>118</v>
      </c>
      <c r="D8" s="59">
        <v>3</v>
      </c>
      <c r="E8" s="59">
        <f xml:space="preserve"> D8 * B8</f>
        <v>9</v>
      </c>
      <c r="F8" s="32" t="s">
        <v>174</v>
      </c>
      <c r="G8" s="32" t="s">
        <v>173</v>
      </c>
    </row>
    <row r="9" spans="1:10" ht="15.75" customHeight="1" x14ac:dyDescent="0.35"/>
    <row r="10" spans="1:10" ht="15.75" customHeight="1" x14ac:dyDescent="0.4">
      <c r="A10" s="12" t="s">
        <v>120</v>
      </c>
    </row>
    <row r="11" spans="1:10" ht="15.75" customHeight="1" x14ac:dyDescent="0.4">
      <c r="A11" s="28" t="s">
        <v>112</v>
      </c>
      <c r="B11" s="31" t="s">
        <v>24</v>
      </c>
      <c r="C11" s="31" t="s">
        <v>115</v>
      </c>
      <c r="D11" s="61" t="s">
        <v>113</v>
      </c>
      <c r="E11" s="58" t="s">
        <v>114</v>
      </c>
      <c r="F11" s="31" t="s">
        <v>26</v>
      </c>
      <c r="G11" s="31" t="s">
        <v>172</v>
      </c>
    </row>
    <row r="12" spans="1:10" ht="15.75" customHeight="1" x14ac:dyDescent="0.35">
      <c r="A12" s="5" t="s">
        <v>97</v>
      </c>
      <c r="B12" s="30">
        <v>2</v>
      </c>
      <c r="C12" s="32" t="s">
        <v>116</v>
      </c>
      <c r="D12" s="59">
        <v>5</v>
      </c>
      <c r="E12" s="59">
        <f xml:space="preserve"> D12 * B12</f>
        <v>10</v>
      </c>
      <c r="F12" s="32" t="s">
        <v>174</v>
      </c>
      <c r="G12" s="32" t="s">
        <v>173</v>
      </c>
    </row>
    <row r="13" spans="1:10" ht="15.75" customHeight="1" x14ac:dyDescent="0.35">
      <c r="A13" s="5" t="s">
        <v>117</v>
      </c>
      <c r="B13" s="30">
        <v>1</v>
      </c>
      <c r="C13" s="32" t="s">
        <v>118</v>
      </c>
      <c r="D13" s="59">
        <v>3</v>
      </c>
      <c r="E13" s="59">
        <f xml:space="preserve"> D13 * B13</f>
        <v>3</v>
      </c>
      <c r="F13" s="32" t="s">
        <v>174</v>
      </c>
      <c r="G13" s="32" t="s">
        <v>173</v>
      </c>
    </row>
    <row r="14" spans="1:10" ht="15.75" customHeight="1" x14ac:dyDescent="0.35">
      <c r="A14" s="5" t="s">
        <v>104</v>
      </c>
      <c r="B14" s="30">
        <v>3</v>
      </c>
      <c r="C14" s="32" t="s">
        <v>118</v>
      </c>
      <c r="D14" s="59">
        <v>3</v>
      </c>
      <c r="E14" s="59">
        <f xml:space="preserve"> D14 * B14</f>
        <v>9</v>
      </c>
      <c r="F14" s="32" t="s">
        <v>174</v>
      </c>
      <c r="G14" s="32" t="s">
        <v>173</v>
      </c>
    </row>
    <row r="15" spans="1:10" ht="15.75" customHeight="1" x14ac:dyDescent="0.35"/>
    <row r="16" spans="1:10" ht="15.75" customHeight="1" x14ac:dyDescent="0.4">
      <c r="A16" s="12" t="s">
        <v>122</v>
      </c>
    </row>
    <row r="17" spans="1:7" ht="15.75" customHeight="1" x14ac:dyDescent="0.4">
      <c r="A17" s="28" t="s">
        <v>112</v>
      </c>
      <c r="B17" s="31" t="s">
        <v>24</v>
      </c>
      <c r="C17" s="31" t="s">
        <v>115</v>
      </c>
      <c r="D17" s="61" t="s">
        <v>113</v>
      </c>
      <c r="E17" s="58" t="s">
        <v>114</v>
      </c>
      <c r="F17" s="31" t="s">
        <v>26</v>
      </c>
      <c r="G17" s="31" t="s">
        <v>172</v>
      </c>
    </row>
    <row r="18" spans="1:7" ht="15.75" customHeight="1" x14ac:dyDescent="0.35">
      <c r="A18" s="5" t="s">
        <v>97</v>
      </c>
      <c r="B18" s="30">
        <v>2</v>
      </c>
      <c r="C18" s="32" t="s">
        <v>116</v>
      </c>
      <c r="D18" s="59">
        <v>5</v>
      </c>
      <c r="E18" s="59">
        <f xml:space="preserve"> D18 * B18</f>
        <v>10</v>
      </c>
      <c r="F18" s="32" t="s">
        <v>174</v>
      </c>
      <c r="G18" s="32" t="s">
        <v>173</v>
      </c>
    </row>
    <row r="19" spans="1:7" ht="15.75" customHeight="1" x14ac:dyDescent="0.35">
      <c r="A19" s="5" t="s">
        <v>117</v>
      </c>
      <c r="B19" s="30">
        <v>1</v>
      </c>
      <c r="C19" s="32" t="s">
        <v>118</v>
      </c>
      <c r="D19" s="59">
        <v>3</v>
      </c>
      <c r="E19" s="59">
        <f xml:space="preserve"> D19 * B19</f>
        <v>3</v>
      </c>
      <c r="F19" s="32" t="s">
        <v>174</v>
      </c>
      <c r="G19" s="32" t="s">
        <v>173</v>
      </c>
    </row>
    <row r="20" spans="1:7" ht="15.75" customHeight="1" x14ac:dyDescent="0.35">
      <c r="A20" s="5" t="s">
        <v>104</v>
      </c>
      <c r="B20" s="30">
        <v>3</v>
      </c>
      <c r="C20" s="32" t="s">
        <v>118</v>
      </c>
      <c r="D20" s="59">
        <v>3</v>
      </c>
      <c r="E20" s="59">
        <f xml:space="preserve"> D20 * B20</f>
        <v>9</v>
      </c>
      <c r="F20" s="32" t="s">
        <v>174</v>
      </c>
      <c r="G20" s="32" t="s">
        <v>173</v>
      </c>
    </row>
    <row r="21" spans="1:7" ht="15.75" customHeight="1" x14ac:dyDescent="0.35"/>
    <row r="22" spans="1:7" ht="15.75" customHeight="1" x14ac:dyDescent="0.4">
      <c r="A22" s="12" t="s">
        <v>123</v>
      </c>
    </row>
    <row r="23" spans="1:7" ht="15.75" customHeight="1" x14ac:dyDescent="0.4">
      <c r="A23" s="28" t="s">
        <v>112</v>
      </c>
      <c r="B23" s="31" t="s">
        <v>24</v>
      </c>
      <c r="C23" s="31" t="s">
        <v>115</v>
      </c>
      <c r="D23" s="61" t="s">
        <v>113</v>
      </c>
      <c r="E23" s="58" t="s">
        <v>114</v>
      </c>
      <c r="F23" s="31" t="s">
        <v>26</v>
      </c>
      <c r="G23" s="31" t="s">
        <v>172</v>
      </c>
    </row>
    <row r="24" spans="1:7" ht="15.75" customHeight="1" x14ac:dyDescent="0.35">
      <c r="A24" s="5" t="s">
        <v>97</v>
      </c>
      <c r="B24" s="30">
        <v>2</v>
      </c>
      <c r="C24" s="32" t="s">
        <v>116</v>
      </c>
      <c r="D24" s="59">
        <v>5</v>
      </c>
      <c r="E24" s="59">
        <f xml:space="preserve"> D24 * B24</f>
        <v>10</v>
      </c>
      <c r="F24" s="32" t="s">
        <v>174</v>
      </c>
      <c r="G24" s="32" t="s">
        <v>173</v>
      </c>
    </row>
    <row r="25" spans="1:7" ht="15.75" customHeight="1" x14ac:dyDescent="0.35">
      <c r="A25" s="5" t="s">
        <v>117</v>
      </c>
      <c r="B25" s="30">
        <v>1</v>
      </c>
      <c r="C25" s="32" t="s">
        <v>118</v>
      </c>
      <c r="D25" s="59">
        <v>3</v>
      </c>
      <c r="E25" s="59">
        <f xml:space="preserve"> D25 * B25</f>
        <v>3</v>
      </c>
      <c r="F25" s="32" t="s">
        <v>174</v>
      </c>
      <c r="G25" s="32" t="s">
        <v>173</v>
      </c>
    </row>
    <row r="26" spans="1:7" ht="15.75" customHeight="1" x14ac:dyDescent="0.35">
      <c r="A26" s="5" t="s">
        <v>104</v>
      </c>
      <c r="B26" s="30">
        <v>3</v>
      </c>
      <c r="C26" s="32" t="s">
        <v>118</v>
      </c>
      <c r="D26" s="59">
        <v>3</v>
      </c>
      <c r="E26" s="59">
        <f xml:space="preserve"> D26 * B26</f>
        <v>9</v>
      </c>
      <c r="F26" s="32" t="s">
        <v>174</v>
      </c>
      <c r="G26" s="32" t="s">
        <v>173</v>
      </c>
    </row>
    <row r="27" spans="1:7" ht="15.75" customHeight="1" x14ac:dyDescent="0.35"/>
    <row r="28" spans="1:7" ht="15.75" customHeight="1" x14ac:dyDescent="0.4">
      <c r="A28" s="12" t="s">
        <v>121</v>
      </c>
    </row>
    <row r="29" spans="1:7" ht="15.75" customHeight="1" x14ac:dyDescent="0.4">
      <c r="A29" s="28" t="s">
        <v>112</v>
      </c>
      <c r="B29" s="31" t="s">
        <v>24</v>
      </c>
      <c r="C29" s="31" t="s">
        <v>115</v>
      </c>
      <c r="D29" s="61" t="s">
        <v>113</v>
      </c>
      <c r="E29" s="58" t="s">
        <v>114</v>
      </c>
      <c r="F29" s="31" t="s">
        <v>26</v>
      </c>
      <c r="G29" s="31" t="s">
        <v>172</v>
      </c>
    </row>
    <row r="30" spans="1:7" ht="15.75" customHeight="1" x14ac:dyDescent="0.35">
      <c r="A30" s="5" t="s">
        <v>97</v>
      </c>
      <c r="B30" s="30">
        <v>2</v>
      </c>
      <c r="C30" s="32" t="s">
        <v>116</v>
      </c>
      <c r="D30" s="59">
        <v>5</v>
      </c>
      <c r="E30" s="59">
        <f xml:space="preserve"> D30 * B30</f>
        <v>10</v>
      </c>
      <c r="F30" s="32" t="s">
        <v>174</v>
      </c>
      <c r="G30" s="32" t="s">
        <v>173</v>
      </c>
    </row>
    <row r="31" spans="1:7" ht="15.75" customHeight="1" x14ac:dyDescent="0.35">
      <c r="A31" s="5" t="s">
        <v>117</v>
      </c>
      <c r="B31" s="30">
        <v>1</v>
      </c>
      <c r="C31" s="32" t="s">
        <v>118</v>
      </c>
      <c r="D31" s="59">
        <v>3</v>
      </c>
      <c r="E31" s="59">
        <f xml:space="preserve"> D31 * B31</f>
        <v>3</v>
      </c>
      <c r="F31" s="32" t="s">
        <v>174</v>
      </c>
      <c r="G31" s="32" t="s">
        <v>173</v>
      </c>
    </row>
    <row r="32" spans="1:7" ht="15.75" customHeight="1" x14ac:dyDescent="0.35">
      <c r="A32" s="5" t="s">
        <v>104</v>
      </c>
      <c r="B32" s="30">
        <v>3</v>
      </c>
      <c r="C32" s="32" t="s">
        <v>118</v>
      </c>
      <c r="D32" s="59">
        <v>3</v>
      </c>
      <c r="E32" s="59">
        <f xml:space="preserve"> D32 * B32</f>
        <v>9</v>
      </c>
      <c r="F32" s="32" t="s">
        <v>174</v>
      </c>
      <c r="G32" s="32" t="s">
        <v>173</v>
      </c>
    </row>
    <row r="33" spans="1:7" ht="15.75" customHeight="1" x14ac:dyDescent="0.35"/>
    <row r="34" spans="1:7" ht="15.75" customHeight="1" x14ac:dyDescent="0.4">
      <c r="A34" s="12" t="s">
        <v>124</v>
      </c>
    </row>
    <row r="35" spans="1:7" ht="15.75" customHeight="1" x14ac:dyDescent="0.4">
      <c r="A35" s="28" t="s">
        <v>112</v>
      </c>
      <c r="B35" s="31" t="s">
        <v>24</v>
      </c>
      <c r="C35" s="31" t="s">
        <v>115</v>
      </c>
      <c r="D35" s="61" t="s">
        <v>113</v>
      </c>
      <c r="E35" s="58" t="s">
        <v>114</v>
      </c>
      <c r="F35" s="31" t="s">
        <v>26</v>
      </c>
      <c r="G35" s="31" t="s">
        <v>172</v>
      </c>
    </row>
    <row r="36" spans="1:7" ht="15.75" customHeight="1" x14ac:dyDescent="0.35">
      <c r="A36" s="5" t="s">
        <v>97</v>
      </c>
      <c r="B36" s="30">
        <v>2</v>
      </c>
      <c r="C36" s="32" t="s">
        <v>116</v>
      </c>
      <c r="D36" s="59">
        <v>5</v>
      </c>
      <c r="E36" s="59">
        <f xml:space="preserve"> D36 * B36</f>
        <v>10</v>
      </c>
      <c r="F36" s="32" t="s">
        <v>174</v>
      </c>
      <c r="G36" s="32" t="s">
        <v>173</v>
      </c>
    </row>
    <row r="37" spans="1:7" ht="15.75" customHeight="1" x14ac:dyDescent="0.35">
      <c r="A37" s="5" t="s">
        <v>117</v>
      </c>
      <c r="B37" s="30">
        <v>1</v>
      </c>
      <c r="C37" s="32" t="s">
        <v>118</v>
      </c>
      <c r="D37" s="59">
        <v>3</v>
      </c>
      <c r="E37" s="59">
        <f xml:space="preserve"> D37 * B37</f>
        <v>3</v>
      </c>
      <c r="F37" s="32" t="s">
        <v>174</v>
      </c>
      <c r="G37" s="32" t="s">
        <v>173</v>
      </c>
    </row>
    <row r="38" spans="1:7" ht="15.75" customHeight="1" x14ac:dyDescent="0.35">
      <c r="A38" s="5" t="s">
        <v>104</v>
      </c>
      <c r="B38" s="30">
        <v>3</v>
      </c>
      <c r="C38" s="32" t="s">
        <v>118</v>
      </c>
      <c r="D38" s="59">
        <v>3</v>
      </c>
      <c r="E38" s="59">
        <f xml:space="preserve"> D38 * B38</f>
        <v>9</v>
      </c>
      <c r="F38" s="32" t="s">
        <v>174</v>
      </c>
      <c r="G38" s="32" t="s">
        <v>173</v>
      </c>
    </row>
    <row r="39" spans="1:7" ht="15.75" customHeight="1" x14ac:dyDescent="0.35"/>
    <row r="40" spans="1:7" ht="15.75" customHeight="1" x14ac:dyDescent="0.4">
      <c r="A40" s="12" t="s">
        <v>125</v>
      </c>
    </row>
    <row r="41" spans="1:7" ht="15.75" customHeight="1" x14ac:dyDescent="0.4">
      <c r="A41" s="28" t="s">
        <v>112</v>
      </c>
      <c r="B41" s="31" t="s">
        <v>24</v>
      </c>
      <c r="C41" s="31" t="s">
        <v>115</v>
      </c>
      <c r="D41" s="61" t="s">
        <v>113</v>
      </c>
      <c r="E41" s="58" t="s">
        <v>114</v>
      </c>
      <c r="F41" s="31" t="s">
        <v>26</v>
      </c>
      <c r="G41" s="31" t="s">
        <v>172</v>
      </c>
    </row>
    <row r="42" spans="1:7" ht="15.75" customHeight="1" x14ac:dyDescent="0.35">
      <c r="A42" s="5" t="s">
        <v>162</v>
      </c>
      <c r="B42" s="30">
        <v>20</v>
      </c>
      <c r="C42" s="32" t="s">
        <v>163</v>
      </c>
      <c r="D42" s="59">
        <v>1</v>
      </c>
      <c r="E42" s="59">
        <f xml:space="preserve"> D42 * B42</f>
        <v>20</v>
      </c>
      <c r="F42" s="32" t="s">
        <v>174</v>
      </c>
      <c r="G42" s="32" t="s">
        <v>173</v>
      </c>
    </row>
    <row r="43" spans="1:7" ht="15.75" customHeight="1" x14ac:dyDescent="0.35">
      <c r="A43" s="5" t="s">
        <v>60</v>
      </c>
      <c r="B43" s="30">
        <v>3</v>
      </c>
      <c r="C43" s="32" t="s">
        <v>163</v>
      </c>
      <c r="D43" s="59">
        <v>3</v>
      </c>
      <c r="E43" s="59">
        <f xml:space="preserve"> D43 * B43</f>
        <v>9</v>
      </c>
      <c r="F43" s="32" t="s">
        <v>174</v>
      </c>
      <c r="G43" s="32" t="s">
        <v>173</v>
      </c>
    </row>
    <row r="44" spans="1:7" ht="15.75" customHeight="1" x14ac:dyDescent="0.35">
      <c r="A44" s="5" t="s">
        <v>164</v>
      </c>
      <c r="B44" s="30">
        <v>1</v>
      </c>
      <c r="C44" s="32" t="s">
        <v>165</v>
      </c>
      <c r="D44" s="59">
        <v>3</v>
      </c>
      <c r="E44" s="59">
        <f xml:space="preserve"> D44 * B44</f>
        <v>3</v>
      </c>
      <c r="F44" s="32" t="s">
        <v>174</v>
      </c>
      <c r="G44" s="32" t="s">
        <v>173</v>
      </c>
    </row>
    <row r="45" spans="1:7" ht="15.75" customHeight="1" x14ac:dyDescent="0.35">
      <c r="A45" s="5" t="s">
        <v>166</v>
      </c>
      <c r="B45" s="30">
        <v>2</v>
      </c>
      <c r="C45" s="32" t="s">
        <v>170</v>
      </c>
      <c r="D45" s="59">
        <v>4</v>
      </c>
      <c r="E45" s="59">
        <f t="shared" ref="E45:E49" si="0" xml:space="preserve"> D45 * B45</f>
        <v>8</v>
      </c>
      <c r="F45" s="32" t="s">
        <v>174</v>
      </c>
      <c r="G45" s="32" t="s">
        <v>173</v>
      </c>
    </row>
    <row r="46" spans="1:7" ht="15.75" customHeight="1" x14ac:dyDescent="0.35">
      <c r="A46" s="5" t="s">
        <v>167</v>
      </c>
      <c r="B46" s="30">
        <v>5</v>
      </c>
      <c r="C46" s="32" t="s">
        <v>165</v>
      </c>
      <c r="D46" s="59">
        <v>1</v>
      </c>
      <c r="E46" s="59">
        <f t="shared" si="0"/>
        <v>5</v>
      </c>
      <c r="F46" s="32" t="s">
        <v>174</v>
      </c>
      <c r="G46" s="32" t="s">
        <v>173</v>
      </c>
    </row>
    <row r="47" spans="1:7" ht="15.75" customHeight="1" x14ac:dyDescent="0.35">
      <c r="A47" s="5" t="s">
        <v>168</v>
      </c>
      <c r="B47" s="30">
        <v>1</v>
      </c>
      <c r="C47" s="32" t="s">
        <v>165</v>
      </c>
      <c r="D47" s="59">
        <v>4</v>
      </c>
      <c r="E47" s="59">
        <f t="shared" si="0"/>
        <v>4</v>
      </c>
      <c r="F47" s="32" t="s">
        <v>174</v>
      </c>
      <c r="G47" s="32" t="s">
        <v>173</v>
      </c>
    </row>
    <row r="48" spans="1:7" ht="15.75" customHeight="1" x14ac:dyDescent="0.35">
      <c r="A48" s="5" t="s">
        <v>61</v>
      </c>
      <c r="B48" s="30">
        <v>4</v>
      </c>
      <c r="C48" s="32" t="s">
        <v>170</v>
      </c>
      <c r="D48" s="59">
        <v>2</v>
      </c>
      <c r="E48" s="59">
        <f t="shared" si="0"/>
        <v>8</v>
      </c>
      <c r="F48" s="32" t="s">
        <v>174</v>
      </c>
      <c r="G48" s="32" t="s">
        <v>173</v>
      </c>
    </row>
    <row r="49" spans="1:7" ht="15.75" customHeight="1" x14ac:dyDescent="0.35">
      <c r="A49" s="5" t="s">
        <v>169</v>
      </c>
      <c r="B49" s="30">
        <v>10</v>
      </c>
      <c r="C49" s="32" t="s">
        <v>171</v>
      </c>
      <c r="D49" s="59">
        <v>1</v>
      </c>
      <c r="E49" s="59">
        <f t="shared" si="0"/>
        <v>10</v>
      </c>
      <c r="F49" s="32" t="s">
        <v>174</v>
      </c>
      <c r="G49" s="32" t="s">
        <v>173</v>
      </c>
    </row>
    <row r="50" spans="1:7" ht="15.75" customHeight="1" x14ac:dyDescent="0.35">
      <c r="A50" s="5"/>
    </row>
    <row r="51" spans="1:7" ht="15.75" customHeight="1" x14ac:dyDescent="0.4">
      <c r="D51" s="43" t="s">
        <v>119</v>
      </c>
      <c r="E51" s="43">
        <f>SUM(E6:E49)</f>
        <v>199</v>
      </c>
    </row>
    <row r="52" spans="1:7" ht="15.75" customHeight="1" x14ac:dyDescent="0.35"/>
    <row r="53" spans="1:7" ht="15.75" customHeight="1" x14ac:dyDescent="0.35"/>
    <row r="54" spans="1:7" ht="15.75" customHeight="1" x14ac:dyDescent="0.35"/>
    <row r="55" spans="1:7" ht="15.75" customHeight="1" x14ac:dyDescent="0.35"/>
    <row r="56" spans="1:7" ht="15.75" customHeight="1" x14ac:dyDescent="0.35"/>
    <row r="57" spans="1:7" ht="15.75" customHeight="1" x14ac:dyDescent="0.35"/>
    <row r="58" spans="1:7" ht="15.75" customHeight="1" x14ac:dyDescent="0.35"/>
    <row r="59" spans="1:7" ht="15.75" customHeight="1" x14ac:dyDescent="0.35"/>
    <row r="60" spans="1:7" ht="15.75" customHeight="1" x14ac:dyDescent="0.35"/>
    <row r="61" spans="1:7" ht="15.75" customHeight="1" x14ac:dyDescent="0.35"/>
    <row r="62" spans="1:7" ht="15.75" customHeight="1" x14ac:dyDescent="0.35"/>
    <row r="63" spans="1:7" ht="15.75" customHeight="1" x14ac:dyDescent="0.35"/>
    <row r="64" spans="1:7"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sheetData>
  <conditionalFormatting sqref="G6:G8">
    <cfRule type="cellIs" dxfId="94" priority="13" operator="equal">
      <formula>"Y"</formula>
    </cfRule>
    <cfRule type="cellIs" dxfId="93" priority="14" operator="equal">
      <formula>"N"</formula>
    </cfRule>
  </conditionalFormatting>
  <conditionalFormatting sqref="G12:G14">
    <cfRule type="cellIs" dxfId="92" priority="11" operator="equal">
      <formula>"Y"</formula>
    </cfRule>
    <cfRule type="cellIs" dxfId="91" priority="12" operator="equal">
      <formula>"N"</formula>
    </cfRule>
  </conditionalFormatting>
  <conditionalFormatting sqref="G18:G20">
    <cfRule type="cellIs" dxfId="90" priority="9" operator="equal">
      <formula>"Y"</formula>
    </cfRule>
    <cfRule type="cellIs" dxfId="89" priority="10" operator="equal">
      <formula>"N"</formula>
    </cfRule>
  </conditionalFormatting>
  <conditionalFormatting sqref="G24:G26">
    <cfRule type="cellIs" dxfId="88" priority="7" operator="equal">
      <formula>"Y"</formula>
    </cfRule>
    <cfRule type="cellIs" dxfId="87" priority="8" operator="equal">
      <formula>"N"</formula>
    </cfRule>
  </conditionalFormatting>
  <conditionalFormatting sqref="G30:G32">
    <cfRule type="cellIs" dxfId="86" priority="5" operator="equal">
      <formula>"Y"</formula>
    </cfRule>
    <cfRule type="cellIs" dxfId="85" priority="6" operator="equal">
      <formula>"N"</formula>
    </cfRule>
  </conditionalFormatting>
  <conditionalFormatting sqref="G36:G38">
    <cfRule type="cellIs" dxfId="84" priority="3" operator="equal">
      <formula>"Y"</formula>
    </cfRule>
    <cfRule type="cellIs" dxfId="83" priority="4" operator="equal">
      <formula>"N"</formula>
    </cfRule>
  </conditionalFormatting>
  <conditionalFormatting sqref="G42:G49">
    <cfRule type="cellIs" dxfId="82" priority="1" operator="equal">
      <formula>"Y"</formula>
    </cfRule>
    <cfRule type="cellIs" dxfId="81" priority="2" operator="equal">
      <formula>"N"</formula>
    </cfRule>
  </conditionalFormatting>
  <printOptions horizontalCentered="1" gridLines="1"/>
  <pageMargins left="0.7" right="0.7" top="0.75" bottom="0.75" header="0" footer="0"/>
  <pageSetup fitToHeight="0" pageOrder="overThenDown" orientation="landscape" cellComments="atEnd"/>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19812-8302-426C-AEC7-EBBB8132D9E1}">
  <sheetPr>
    <outlinePr summaryBelow="0" summaryRight="0"/>
    <pageSetUpPr fitToPage="1"/>
  </sheetPr>
  <dimension ref="A1:R785"/>
  <sheetViews>
    <sheetView workbookViewId="0">
      <selection activeCell="I7" sqref="I7"/>
    </sheetView>
  </sheetViews>
  <sheetFormatPr defaultColWidth="12.59765625" defaultRowHeight="15" customHeight="1" x14ac:dyDescent="0.35"/>
  <cols>
    <col min="1" max="1" width="24.59765625" customWidth="1"/>
    <col min="2" max="2" width="10.3984375" style="59" customWidth="1"/>
    <col min="3" max="3" width="12.265625" style="30" customWidth="1"/>
    <col min="4" max="4" width="9.1328125" style="49" customWidth="1"/>
    <col min="5" max="5" width="9" style="49" customWidth="1"/>
    <col min="6" max="6" width="12.59765625" customWidth="1"/>
    <col min="7" max="7" width="9.86328125" style="30" customWidth="1"/>
    <col min="8" max="8" width="18.3984375" style="38" customWidth="1"/>
    <col min="9" max="9" width="8" style="30" customWidth="1"/>
    <col min="10" max="10" width="20.73046875" customWidth="1"/>
    <col min="11" max="11" width="5.265625" style="30" customWidth="1"/>
    <col min="12" max="12" width="15.73046875" customWidth="1"/>
    <col min="13" max="13" width="11.3984375" style="30" customWidth="1"/>
    <col min="14" max="14" width="12.59765625" customWidth="1"/>
    <col min="15" max="15" width="5.3984375" customWidth="1"/>
    <col min="18" max="18" width="12.59765625" style="38"/>
  </cols>
  <sheetData>
    <row r="1" spans="1:18" s="7" customFormat="1" ht="27.75" customHeight="1" x14ac:dyDescent="0.35">
      <c r="A1" s="10" t="str">
        <f xml:space="preserve"> General!A1</f>
        <v>Camp Name</v>
      </c>
      <c r="B1" s="60"/>
      <c r="C1" s="29"/>
      <c r="D1" s="48"/>
      <c r="E1" s="48"/>
      <c r="G1" s="29"/>
      <c r="H1" s="37"/>
      <c r="I1" s="29"/>
      <c r="K1" s="29"/>
      <c r="M1" s="29"/>
      <c r="R1" s="37"/>
    </row>
    <row r="2" spans="1:18" s="7" customFormat="1" ht="16.5" customHeight="1" x14ac:dyDescent="0.35">
      <c r="A2" s="9" t="s">
        <v>193</v>
      </c>
      <c r="B2" s="60"/>
      <c r="C2" s="29"/>
      <c r="D2" s="48"/>
      <c r="E2" s="48"/>
      <c r="G2" s="29"/>
      <c r="H2" s="37"/>
      <c r="I2" s="29"/>
      <c r="K2" s="29"/>
      <c r="M2" s="29"/>
      <c r="R2" s="37"/>
    </row>
    <row r="3" spans="1:18" ht="15.75" customHeight="1" x14ac:dyDescent="0.35"/>
    <row r="4" spans="1:18" ht="15.75" customHeight="1" x14ac:dyDescent="0.4">
      <c r="B4" s="51" t="s">
        <v>113</v>
      </c>
      <c r="C4" s="52" t="s">
        <v>144</v>
      </c>
      <c r="D4" s="53" t="s">
        <v>115</v>
      </c>
      <c r="E4" s="53" t="s">
        <v>151</v>
      </c>
      <c r="F4" s="52" t="s">
        <v>114</v>
      </c>
      <c r="G4" s="52" t="s">
        <v>26</v>
      </c>
      <c r="H4" s="52" t="s">
        <v>178</v>
      </c>
      <c r="I4" s="52" t="s">
        <v>175</v>
      </c>
    </row>
    <row r="5" spans="1:18" ht="15.75" customHeight="1" x14ac:dyDescent="0.35">
      <c r="B5" s="41"/>
      <c r="C5" s="32"/>
      <c r="R5" s="46"/>
    </row>
    <row r="6" spans="1:18" s="30" customFormat="1" ht="15.75" customHeight="1" x14ac:dyDescent="0.4">
      <c r="A6" s="12" t="s">
        <v>136</v>
      </c>
      <c r="B6" s="59"/>
      <c r="D6" s="49"/>
      <c r="E6" s="49"/>
      <c r="F6"/>
      <c r="H6" s="38"/>
      <c r="J6"/>
      <c r="L6"/>
      <c r="R6" s="46"/>
    </row>
    <row r="7" spans="1:18" ht="15.75" customHeight="1" x14ac:dyDescent="0.35">
      <c r="A7" s="5" t="s">
        <v>135</v>
      </c>
      <c r="B7" s="59">
        <v>20</v>
      </c>
      <c r="C7" s="45" t="s">
        <v>145</v>
      </c>
      <c r="D7" s="49">
        <v>20</v>
      </c>
      <c r="E7" s="49">
        <v>3</v>
      </c>
      <c r="F7" s="40">
        <f xml:space="preserve"> B7 * D7 * E7</f>
        <v>1200</v>
      </c>
      <c r="G7" s="32" t="s">
        <v>174</v>
      </c>
      <c r="H7" s="36" t="s">
        <v>179</v>
      </c>
      <c r="I7" s="32" t="s">
        <v>173</v>
      </c>
      <c r="L7" s="46"/>
      <c r="R7" s="46"/>
    </row>
    <row r="8" spans="1:18" ht="15.75" customHeight="1" x14ac:dyDescent="0.35">
      <c r="A8" s="5" t="s">
        <v>139</v>
      </c>
      <c r="B8" s="59">
        <v>100</v>
      </c>
      <c r="C8" s="45" t="s">
        <v>147</v>
      </c>
      <c r="D8" s="49">
        <v>3</v>
      </c>
      <c r="E8" s="49">
        <v>1</v>
      </c>
      <c r="F8" s="40">
        <f t="shared" ref="F8:F28" si="0" xml:space="preserve"> B8 * D8 * E8</f>
        <v>300</v>
      </c>
      <c r="G8" s="32" t="s">
        <v>174</v>
      </c>
      <c r="H8" s="36" t="s">
        <v>179</v>
      </c>
      <c r="I8" s="32" t="s">
        <v>173</v>
      </c>
      <c r="L8" s="44"/>
      <c r="R8" s="46"/>
    </row>
    <row r="9" spans="1:18" ht="15.75" customHeight="1" x14ac:dyDescent="0.35">
      <c r="A9" s="5" t="s">
        <v>138</v>
      </c>
      <c r="B9" s="59">
        <v>100</v>
      </c>
      <c r="C9" s="45" t="s">
        <v>147</v>
      </c>
      <c r="D9" s="49">
        <v>3</v>
      </c>
      <c r="E9" s="49">
        <v>1</v>
      </c>
      <c r="F9" s="40">
        <f t="shared" ref="F9" si="1" xml:space="preserve"> B9 * D9 * E9</f>
        <v>300</v>
      </c>
      <c r="G9" s="32" t="s">
        <v>174</v>
      </c>
      <c r="H9" s="36" t="s">
        <v>179</v>
      </c>
      <c r="I9" s="32" t="s">
        <v>173</v>
      </c>
      <c r="L9" s="44"/>
      <c r="R9" s="46"/>
    </row>
    <row r="10" spans="1:18" ht="15.75" customHeight="1" x14ac:dyDescent="0.35">
      <c r="F10" s="40"/>
      <c r="G10" s="47"/>
      <c r="H10" s="39"/>
      <c r="L10" s="44"/>
      <c r="R10" s="36"/>
    </row>
    <row r="11" spans="1:18" ht="15.75" customHeight="1" x14ac:dyDescent="0.4">
      <c r="A11" s="12" t="s">
        <v>126</v>
      </c>
      <c r="F11" s="40"/>
      <c r="G11" s="47"/>
      <c r="H11" s="39"/>
      <c r="L11" s="44"/>
      <c r="R11" s="46"/>
    </row>
    <row r="12" spans="1:18" ht="15.75" customHeight="1" x14ac:dyDescent="0.35">
      <c r="A12" s="5" t="s">
        <v>128</v>
      </c>
      <c r="B12" s="59">
        <v>15</v>
      </c>
      <c r="C12" s="45" t="s">
        <v>152</v>
      </c>
      <c r="D12" s="49">
        <v>2</v>
      </c>
      <c r="E12" s="49">
        <v>3</v>
      </c>
      <c r="F12" s="40">
        <f t="shared" si="0"/>
        <v>90</v>
      </c>
      <c r="G12" s="32" t="s">
        <v>174</v>
      </c>
      <c r="H12" s="36" t="s">
        <v>179</v>
      </c>
      <c r="I12" s="32" t="s">
        <v>173</v>
      </c>
      <c r="L12" s="44"/>
    </row>
    <row r="13" spans="1:18" ht="15.75" customHeight="1" x14ac:dyDescent="0.35">
      <c r="A13" s="5" t="s">
        <v>129</v>
      </c>
      <c r="B13" s="59">
        <v>15</v>
      </c>
      <c r="C13" s="45" t="s">
        <v>152</v>
      </c>
      <c r="D13" s="49">
        <v>2</v>
      </c>
      <c r="E13" s="49">
        <v>3</v>
      </c>
      <c r="F13" s="40">
        <f t="shared" si="0"/>
        <v>90</v>
      </c>
      <c r="G13" s="32" t="s">
        <v>174</v>
      </c>
      <c r="H13" s="36" t="s">
        <v>179</v>
      </c>
      <c r="I13" s="32" t="s">
        <v>173</v>
      </c>
      <c r="L13" s="44"/>
    </row>
    <row r="14" spans="1:18" ht="15.75" customHeight="1" x14ac:dyDescent="0.35">
      <c r="A14" s="5" t="s">
        <v>127</v>
      </c>
      <c r="B14" s="59">
        <v>2</v>
      </c>
      <c r="C14" s="45" t="s">
        <v>153</v>
      </c>
      <c r="D14" s="49">
        <v>160</v>
      </c>
      <c r="E14" s="49">
        <v>1</v>
      </c>
      <c r="F14" s="40">
        <f t="shared" si="0"/>
        <v>320</v>
      </c>
      <c r="G14" s="32" t="s">
        <v>174</v>
      </c>
      <c r="H14" s="36" t="s">
        <v>179</v>
      </c>
      <c r="I14" s="32" t="s">
        <v>173</v>
      </c>
      <c r="L14" s="44"/>
    </row>
    <row r="15" spans="1:18" ht="15.75" customHeight="1" x14ac:dyDescent="0.35">
      <c r="A15" s="5" t="s">
        <v>130</v>
      </c>
      <c r="B15" s="59">
        <v>10</v>
      </c>
      <c r="C15" s="45" t="s">
        <v>152</v>
      </c>
      <c r="D15" s="49">
        <v>4</v>
      </c>
      <c r="E15" s="49">
        <v>3</v>
      </c>
      <c r="F15" s="40">
        <f t="shared" si="0"/>
        <v>120</v>
      </c>
      <c r="G15" s="32" t="s">
        <v>174</v>
      </c>
      <c r="H15" s="36" t="s">
        <v>179</v>
      </c>
      <c r="I15" s="32" t="s">
        <v>173</v>
      </c>
      <c r="L15" s="44"/>
    </row>
    <row r="16" spans="1:18" ht="15.75" customHeight="1" x14ac:dyDescent="0.35">
      <c r="F16" s="40"/>
      <c r="G16" s="47"/>
      <c r="H16" s="39"/>
      <c r="L16" s="44"/>
    </row>
    <row r="17" spans="1:12" ht="15.75" customHeight="1" x14ac:dyDescent="0.4">
      <c r="A17" s="12" t="s">
        <v>131</v>
      </c>
      <c r="F17" s="40"/>
      <c r="G17" s="47"/>
      <c r="H17" s="39"/>
      <c r="L17" s="5"/>
    </row>
    <row r="18" spans="1:12" ht="15.75" customHeight="1" x14ac:dyDescent="0.35">
      <c r="A18" s="5" t="s">
        <v>134</v>
      </c>
      <c r="B18" s="59">
        <v>15</v>
      </c>
      <c r="C18" s="45" t="s">
        <v>152</v>
      </c>
      <c r="D18" s="49">
        <v>2</v>
      </c>
      <c r="E18" s="49">
        <v>3</v>
      </c>
      <c r="F18" s="40">
        <f t="shared" si="0"/>
        <v>90</v>
      </c>
      <c r="G18" s="32" t="s">
        <v>174</v>
      </c>
      <c r="H18" s="36" t="s">
        <v>179</v>
      </c>
      <c r="I18" s="32" t="s">
        <v>173</v>
      </c>
    </row>
    <row r="19" spans="1:12" ht="15.75" customHeight="1" x14ac:dyDescent="0.35">
      <c r="A19" s="5" t="s">
        <v>133</v>
      </c>
      <c r="B19" s="59">
        <v>100</v>
      </c>
      <c r="C19" s="45" t="s">
        <v>152</v>
      </c>
      <c r="D19" s="49">
        <v>1</v>
      </c>
      <c r="E19" s="49">
        <v>3</v>
      </c>
      <c r="F19" s="40">
        <f t="shared" si="0"/>
        <v>300</v>
      </c>
      <c r="G19" s="32" t="s">
        <v>174</v>
      </c>
      <c r="H19" s="36" t="s">
        <v>179</v>
      </c>
      <c r="I19" s="32" t="s">
        <v>173</v>
      </c>
    </row>
    <row r="20" spans="1:12" ht="15.75" customHeight="1" x14ac:dyDescent="0.35">
      <c r="A20" s="5" t="s">
        <v>137</v>
      </c>
      <c r="B20" s="59">
        <v>20</v>
      </c>
      <c r="C20" s="45" t="s">
        <v>152</v>
      </c>
      <c r="D20" s="49">
        <v>4</v>
      </c>
      <c r="E20" s="49">
        <v>2</v>
      </c>
      <c r="F20" s="40">
        <f t="shared" si="0"/>
        <v>160</v>
      </c>
      <c r="G20" s="32" t="s">
        <v>174</v>
      </c>
      <c r="H20" s="36" t="s">
        <v>179</v>
      </c>
      <c r="I20" s="32" t="s">
        <v>173</v>
      </c>
    </row>
    <row r="21" spans="1:12" ht="15.75" customHeight="1" x14ac:dyDescent="0.35">
      <c r="F21" s="40"/>
      <c r="G21" s="47"/>
      <c r="H21" s="39"/>
    </row>
    <row r="22" spans="1:12" ht="15.75" customHeight="1" x14ac:dyDescent="0.4">
      <c r="A22" s="12" t="s">
        <v>140</v>
      </c>
      <c r="F22" s="40"/>
      <c r="G22" s="47"/>
      <c r="H22" s="39"/>
    </row>
    <row r="23" spans="1:12" ht="15.75" customHeight="1" x14ac:dyDescent="0.35">
      <c r="A23" s="5" t="s">
        <v>141</v>
      </c>
      <c r="B23" s="59">
        <v>20</v>
      </c>
      <c r="C23" s="45" t="s">
        <v>145</v>
      </c>
      <c r="D23" s="49">
        <v>20</v>
      </c>
      <c r="E23" s="49">
        <v>1</v>
      </c>
      <c r="F23" s="40">
        <f t="shared" si="0"/>
        <v>400</v>
      </c>
      <c r="G23" s="32" t="s">
        <v>174</v>
      </c>
      <c r="H23" s="36" t="s">
        <v>179</v>
      </c>
      <c r="I23" s="32" t="s">
        <v>173</v>
      </c>
    </row>
    <row r="24" spans="1:12" ht="15.75" customHeight="1" x14ac:dyDescent="0.35">
      <c r="A24" s="5" t="s">
        <v>143</v>
      </c>
      <c r="B24" s="59">
        <v>20</v>
      </c>
      <c r="C24" s="45" t="s">
        <v>145</v>
      </c>
      <c r="D24" s="49">
        <v>20</v>
      </c>
      <c r="E24" s="49">
        <v>1</v>
      </c>
      <c r="F24" s="40">
        <f t="shared" si="0"/>
        <v>400</v>
      </c>
      <c r="G24" s="32" t="s">
        <v>174</v>
      </c>
      <c r="H24" s="36" t="s">
        <v>179</v>
      </c>
      <c r="I24" s="32" t="s">
        <v>173</v>
      </c>
    </row>
    <row r="25" spans="1:12" ht="15.75" customHeight="1" x14ac:dyDescent="0.35">
      <c r="F25" s="40"/>
      <c r="G25" s="47"/>
      <c r="H25" s="39"/>
    </row>
    <row r="26" spans="1:12" ht="15.75" customHeight="1" x14ac:dyDescent="0.4">
      <c r="A26" s="12" t="s">
        <v>142</v>
      </c>
      <c r="F26" s="40"/>
      <c r="G26" s="47"/>
      <c r="H26" s="39"/>
    </row>
    <row r="27" spans="1:12" ht="15.75" customHeight="1" x14ac:dyDescent="0.35">
      <c r="A27" s="5" t="s">
        <v>155</v>
      </c>
      <c r="B27" s="59">
        <v>450</v>
      </c>
      <c r="C27" s="45" t="s">
        <v>154</v>
      </c>
      <c r="D27" s="49">
        <v>1</v>
      </c>
      <c r="E27" s="49">
        <v>1</v>
      </c>
      <c r="F27" s="40">
        <f t="shared" si="0"/>
        <v>450</v>
      </c>
      <c r="G27" s="32" t="s">
        <v>174</v>
      </c>
      <c r="H27" s="36" t="s">
        <v>179</v>
      </c>
      <c r="I27" s="32" t="s">
        <v>173</v>
      </c>
    </row>
    <row r="28" spans="1:12" ht="15.75" customHeight="1" x14ac:dyDescent="0.35">
      <c r="A28" s="5" t="s">
        <v>156</v>
      </c>
      <c r="B28" s="59">
        <v>15</v>
      </c>
      <c r="C28" s="45" t="s">
        <v>146</v>
      </c>
      <c r="D28" s="49">
        <v>20</v>
      </c>
      <c r="E28" s="49">
        <v>1</v>
      </c>
      <c r="F28" s="40">
        <f t="shared" si="0"/>
        <v>300</v>
      </c>
      <c r="G28" s="32" t="s">
        <v>174</v>
      </c>
      <c r="H28" s="36" t="s">
        <v>179</v>
      </c>
      <c r="I28" s="32" t="s">
        <v>173</v>
      </c>
    </row>
    <row r="29" spans="1:12" ht="15.75" customHeight="1" x14ac:dyDescent="0.35"/>
    <row r="30" spans="1:12" ht="15.75" customHeight="1" x14ac:dyDescent="0.4">
      <c r="A30" s="12" t="s">
        <v>157</v>
      </c>
      <c r="F30" s="40"/>
      <c r="G30" s="47"/>
      <c r="H30" s="39"/>
    </row>
    <row r="31" spans="1:12" ht="15.75" customHeight="1" x14ac:dyDescent="0.35">
      <c r="A31" s="5" t="s">
        <v>158</v>
      </c>
      <c r="B31" s="59">
        <v>1</v>
      </c>
      <c r="C31" s="45" t="s">
        <v>153</v>
      </c>
      <c r="D31" s="49">
        <v>100</v>
      </c>
      <c r="E31" s="49">
        <v>1</v>
      </c>
      <c r="F31" s="40">
        <f t="shared" ref="F31:F32" si="2" xml:space="preserve"> B31 * D31 * E31</f>
        <v>100</v>
      </c>
      <c r="G31" s="32" t="s">
        <v>174</v>
      </c>
      <c r="H31" s="36" t="s">
        <v>179</v>
      </c>
      <c r="I31" s="32" t="s">
        <v>173</v>
      </c>
    </row>
    <row r="32" spans="1:12" ht="15.75" customHeight="1" x14ac:dyDescent="0.35">
      <c r="A32" s="5" t="s">
        <v>159</v>
      </c>
      <c r="B32" s="59">
        <v>10</v>
      </c>
      <c r="C32" s="45" t="s">
        <v>160</v>
      </c>
      <c r="D32" s="49">
        <v>4</v>
      </c>
      <c r="E32" s="49">
        <v>1</v>
      </c>
      <c r="F32" s="40">
        <f t="shared" si="2"/>
        <v>40</v>
      </c>
      <c r="G32" s="32" t="s">
        <v>174</v>
      </c>
      <c r="H32" s="36" t="s">
        <v>179</v>
      </c>
      <c r="I32" s="32" t="s">
        <v>173</v>
      </c>
    </row>
    <row r="33" spans="1:9" ht="15.75" customHeight="1" x14ac:dyDescent="0.35"/>
    <row r="34" spans="1:9" ht="15.75" customHeight="1" x14ac:dyDescent="0.4">
      <c r="A34" s="12" t="s">
        <v>161</v>
      </c>
      <c r="F34" s="40"/>
      <c r="G34" s="47"/>
      <c r="H34" s="39"/>
    </row>
    <row r="35" spans="1:9" ht="15.75" customHeight="1" x14ac:dyDescent="0.35">
      <c r="A35" s="5" t="s">
        <v>176</v>
      </c>
      <c r="B35" s="59">
        <v>50</v>
      </c>
      <c r="C35" s="45" t="s">
        <v>154</v>
      </c>
      <c r="D35" s="49">
        <v>1</v>
      </c>
      <c r="E35" s="49">
        <v>1</v>
      </c>
      <c r="F35" s="40">
        <f t="shared" ref="F35:F36" si="3" xml:space="preserve"> B35 * D35 * E35</f>
        <v>50</v>
      </c>
      <c r="G35" s="32" t="s">
        <v>174</v>
      </c>
      <c r="H35" s="36" t="s">
        <v>179</v>
      </c>
      <c r="I35" s="32" t="s">
        <v>173</v>
      </c>
    </row>
    <row r="36" spans="1:9" ht="15.75" customHeight="1" x14ac:dyDescent="0.35">
      <c r="A36" s="5" t="s">
        <v>177</v>
      </c>
      <c r="B36" s="59">
        <v>10</v>
      </c>
      <c r="C36" s="45" t="s">
        <v>154</v>
      </c>
      <c r="D36" s="49">
        <v>4</v>
      </c>
      <c r="E36" s="49">
        <v>1</v>
      </c>
      <c r="F36" s="40">
        <f t="shared" si="3"/>
        <v>40</v>
      </c>
      <c r="G36" s="32" t="s">
        <v>174</v>
      </c>
      <c r="H36" s="36" t="s">
        <v>179</v>
      </c>
      <c r="I36" s="32" t="s">
        <v>173</v>
      </c>
    </row>
    <row r="37" spans="1:9" ht="15.75" customHeight="1" x14ac:dyDescent="0.35"/>
    <row r="38" spans="1:9" ht="15.75" customHeight="1" x14ac:dyDescent="0.35"/>
    <row r="39" spans="1:9" ht="15.75" customHeight="1" x14ac:dyDescent="0.4">
      <c r="E39" s="50" t="s">
        <v>119</v>
      </c>
      <c r="F39" s="42">
        <f>SUM(F7:F38)</f>
        <v>4750</v>
      </c>
    </row>
    <row r="40" spans="1:9" ht="15.75" customHeight="1" x14ac:dyDescent="0.35"/>
    <row r="41" spans="1:9" ht="15.75" customHeight="1" x14ac:dyDescent="0.35"/>
    <row r="42" spans="1:9" ht="15.75" customHeight="1" x14ac:dyDescent="0.35"/>
    <row r="43" spans="1:9" ht="15.75" customHeight="1" x14ac:dyDescent="0.35"/>
    <row r="44" spans="1:9" ht="15.75" customHeight="1" x14ac:dyDescent="0.35"/>
    <row r="45" spans="1:9" ht="15.75" customHeight="1" x14ac:dyDescent="0.35"/>
    <row r="46" spans="1:9" ht="15.75" customHeight="1" x14ac:dyDescent="0.35"/>
    <row r="47" spans="1:9" ht="15.75" customHeight="1" x14ac:dyDescent="0.35"/>
    <row r="48" spans="1:9"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sheetData>
  <conditionalFormatting sqref="I7:I9">
    <cfRule type="cellIs" dxfId="80" priority="13" operator="equal">
      <formula>"Y"</formula>
    </cfRule>
    <cfRule type="cellIs" dxfId="79" priority="14" operator="equal">
      <formula>"N"</formula>
    </cfRule>
  </conditionalFormatting>
  <conditionalFormatting sqref="I12:I15">
    <cfRule type="cellIs" dxfId="78" priority="11" operator="equal">
      <formula>"Y"</formula>
    </cfRule>
    <cfRule type="cellIs" dxfId="77" priority="12" operator="equal">
      <formula>"N"</formula>
    </cfRule>
  </conditionalFormatting>
  <conditionalFormatting sqref="I18:I20">
    <cfRule type="cellIs" dxfId="76" priority="9" operator="equal">
      <formula>"Y"</formula>
    </cfRule>
    <cfRule type="cellIs" dxfId="75" priority="10" operator="equal">
      <formula>"N"</formula>
    </cfRule>
  </conditionalFormatting>
  <conditionalFormatting sqref="I23:I24">
    <cfRule type="cellIs" dxfId="74" priority="7" operator="equal">
      <formula>"Y"</formula>
    </cfRule>
    <cfRule type="cellIs" dxfId="73" priority="8" operator="equal">
      <formula>"N"</formula>
    </cfRule>
  </conditionalFormatting>
  <conditionalFormatting sqref="I27:I28">
    <cfRule type="cellIs" dxfId="72" priority="5" operator="equal">
      <formula>"Y"</formula>
    </cfRule>
    <cfRule type="cellIs" dxfId="71" priority="6" operator="equal">
      <formula>"N"</formula>
    </cfRule>
  </conditionalFormatting>
  <conditionalFormatting sqref="I31:I32">
    <cfRule type="cellIs" dxfId="70" priority="3" operator="equal">
      <formula>"Y"</formula>
    </cfRule>
    <cfRule type="cellIs" dxfId="69" priority="4" operator="equal">
      <formula>"N"</formula>
    </cfRule>
  </conditionalFormatting>
  <conditionalFormatting sqref="I35:I36">
    <cfRule type="cellIs" dxfId="68" priority="1" operator="equal">
      <formula>"Y"</formula>
    </cfRule>
    <cfRule type="cellIs" dxfId="67" priority="2" operator="equal">
      <formula>"N"</formula>
    </cfRule>
  </conditionalFormatting>
  <printOptions horizontalCentered="1" gridLines="1"/>
  <pageMargins left="0.7" right="0.7" top="0.75" bottom="0.75" header="0" footer="0"/>
  <pageSetup fitToHeight="0" pageOrder="overThenDown" orientation="landscape" cellComments="atEnd"/>
  <extLst>
    <ext xmlns:x14="http://schemas.microsoft.com/office/spreadsheetml/2009/9/main" uri="{CCE6A557-97BC-4b89-ADB6-D9C93CAAB3DF}">
      <x14:dataValidations xmlns:xm="http://schemas.microsoft.com/office/excel/2006/main" count="1">
        <x14:dataValidation type="list" allowBlank="1" showInputMessage="1" showErrorMessage="1" xr:uid="{88B58658-8117-4011-AFBC-0F273AD1FD5F}">
          <x14:formula1>
            <xm:f>Domains!$A$4:$A$15</xm:f>
          </x14:formula1>
          <xm:sqref>C7:C9 C12:C15 C18:C20 C31:C32 C23:C24 C27:C28 C35:C36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9CF5A-D2A8-4203-B752-9C40E68A85BC}">
  <sheetPr>
    <outlinePr summaryBelow="0" summaryRight="0"/>
    <pageSetUpPr fitToPage="1"/>
  </sheetPr>
  <dimension ref="A1:N751"/>
  <sheetViews>
    <sheetView workbookViewId="0">
      <selection activeCell="E5" sqref="E5"/>
    </sheetView>
  </sheetViews>
  <sheetFormatPr defaultColWidth="12.59765625" defaultRowHeight="15" customHeight="1" x14ac:dyDescent="0.35"/>
  <cols>
    <col min="1" max="1" width="24.59765625" customWidth="1"/>
    <col min="2" max="2" width="10.3984375" style="59" customWidth="1"/>
    <col min="3" max="3" width="48.1328125" style="38" customWidth="1"/>
    <col min="4" max="4" width="16.59765625" style="30" customWidth="1"/>
    <col min="5" max="5" width="13.265625" style="30" customWidth="1"/>
    <col min="6" max="6" width="16" style="65" customWidth="1"/>
    <col min="7" max="7" width="21.86328125" style="30" customWidth="1"/>
    <col min="8" max="8" width="10.86328125" customWidth="1"/>
    <col min="9" max="9" width="11.3984375" style="30" customWidth="1"/>
    <col min="10" max="10" width="12.59765625" customWidth="1"/>
    <col min="11" max="11" width="5.3984375" customWidth="1"/>
    <col min="14" max="14" width="12.59765625" style="38"/>
  </cols>
  <sheetData>
    <row r="1" spans="1:14" s="7" customFormat="1" ht="27.75" customHeight="1" x14ac:dyDescent="0.35">
      <c r="A1" s="10" t="str">
        <f xml:space="preserve"> General!A1</f>
        <v>Camp Name</v>
      </c>
      <c r="B1" s="60"/>
      <c r="C1" s="37"/>
      <c r="D1" s="29"/>
      <c r="E1" s="29"/>
      <c r="F1" s="64"/>
      <c r="G1" s="29"/>
      <c r="I1" s="29"/>
      <c r="N1" s="37"/>
    </row>
    <row r="2" spans="1:14" s="7" customFormat="1" ht="16.5" customHeight="1" x14ac:dyDescent="0.35">
      <c r="A2" s="9" t="s">
        <v>182</v>
      </c>
      <c r="B2" s="60"/>
      <c r="C2" s="37"/>
      <c r="D2" s="29"/>
      <c r="E2" s="29"/>
      <c r="F2" s="64"/>
      <c r="G2" s="29"/>
      <c r="I2" s="29"/>
      <c r="N2" s="37"/>
    </row>
    <row r="3" spans="1:14" ht="15.75" customHeight="1" x14ac:dyDescent="0.35"/>
    <row r="4" spans="1:14" ht="15.75" customHeight="1" x14ac:dyDescent="0.4">
      <c r="A4" s="62" t="s">
        <v>185</v>
      </c>
      <c r="B4" s="51" t="s">
        <v>183</v>
      </c>
      <c r="C4" s="55" t="s">
        <v>184</v>
      </c>
      <c r="D4" s="52" t="s">
        <v>190</v>
      </c>
      <c r="E4" s="52" t="s">
        <v>175</v>
      </c>
      <c r="F4" s="63" t="s">
        <v>186</v>
      </c>
      <c r="G4" s="52" t="s">
        <v>187</v>
      </c>
    </row>
    <row r="5" spans="1:14" ht="15.75" customHeight="1" x14ac:dyDescent="0.35">
      <c r="A5" s="5" t="s">
        <v>72</v>
      </c>
      <c r="B5" s="41">
        <v>20</v>
      </c>
      <c r="C5" s="36" t="s">
        <v>188</v>
      </c>
      <c r="D5" s="65">
        <v>45079</v>
      </c>
      <c r="E5" s="32" t="s">
        <v>30</v>
      </c>
      <c r="F5" s="65">
        <v>45081</v>
      </c>
      <c r="G5" s="32" t="s">
        <v>189</v>
      </c>
      <c r="N5" s="46"/>
    </row>
    <row r="6" spans="1:14" ht="15.75" customHeight="1" x14ac:dyDescent="0.35"/>
    <row r="7" spans="1:14" ht="15.75" customHeight="1" x14ac:dyDescent="0.35"/>
    <row r="8" spans="1:14" ht="15.75" customHeight="1" x14ac:dyDescent="0.35"/>
    <row r="9" spans="1:14" ht="15.75" customHeight="1" x14ac:dyDescent="0.35"/>
    <row r="10" spans="1:14" ht="15.75" customHeight="1" x14ac:dyDescent="0.35"/>
    <row r="11" spans="1:14" ht="15.75" customHeight="1" x14ac:dyDescent="0.35"/>
    <row r="12" spans="1:14" ht="15.75" customHeight="1" x14ac:dyDescent="0.35"/>
    <row r="13" spans="1:14" ht="15.75" customHeight="1" x14ac:dyDescent="0.35"/>
    <row r="14" spans="1:14" ht="15.75" customHeight="1" x14ac:dyDescent="0.35"/>
    <row r="15" spans="1:14" ht="15.75" customHeight="1" x14ac:dyDescent="0.35"/>
    <row r="16" spans="1:14" ht="15.75" customHeight="1" x14ac:dyDescent="0.35"/>
    <row r="17" ht="15.75" customHeight="1" x14ac:dyDescent="0.35"/>
    <row r="18" ht="15.75" customHeight="1" x14ac:dyDescent="0.35"/>
    <row r="19" ht="15.75" customHeight="1" x14ac:dyDescent="0.35"/>
    <row r="20" ht="15.75" customHeight="1" x14ac:dyDescent="0.35"/>
    <row r="21" ht="15.75" customHeight="1" x14ac:dyDescent="0.35"/>
    <row r="22" ht="15.75" customHeight="1" x14ac:dyDescent="0.35"/>
    <row r="23" ht="15.75" customHeight="1" x14ac:dyDescent="0.35"/>
    <row r="24" ht="15.75" customHeight="1" x14ac:dyDescent="0.35"/>
    <row r="25" ht="15.75" customHeight="1" x14ac:dyDescent="0.35"/>
    <row r="26" ht="15.75" customHeight="1" x14ac:dyDescent="0.35"/>
    <row r="27" ht="15.75" customHeight="1" x14ac:dyDescent="0.35"/>
    <row r="28" ht="15.75" customHeight="1" x14ac:dyDescent="0.35"/>
    <row r="29" ht="15.75" customHeight="1" x14ac:dyDescent="0.35"/>
    <row r="30" ht="15.75" customHeight="1" x14ac:dyDescent="0.35"/>
    <row r="31" ht="15.75" customHeight="1" x14ac:dyDescent="0.35"/>
    <row r="3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sheetData>
  <conditionalFormatting sqref="E5">
    <cfRule type="cellIs" dxfId="66" priority="1" operator="equal">
      <formula>"Y"</formula>
    </cfRule>
    <cfRule type="cellIs" dxfId="65" priority="2" operator="equal">
      <formula>"N"</formula>
    </cfRule>
  </conditionalFormatting>
  <printOptions horizontalCentered="1" gridLines="1"/>
  <pageMargins left="0.7" right="0.7" top="0.75" bottom="0.75" header="0" footer="0"/>
  <pageSetup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General</vt:lpstr>
      <vt:lpstr>Schedule</vt:lpstr>
      <vt:lpstr>Risks</vt:lpstr>
      <vt:lpstr>Attendees</vt:lpstr>
      <vt:lpstr>Menu</vt:lpstr>
      <vt:lpstr>Ingredients</vt:lpstr>
      <vt:lpstr>Shopping</vt:lpstr>
      <vt:lpstr>Costs</vt:lpstr>
      <vt:lpstr>Claims</vt:lpstr>
      <vt:lpstr>Site</vt:lpstr>
      <vt:lpstr>Equipment</vt:lpstr>
      <vt:lpstr>AAR</vt:lpstr>
      <vt:lpstr>Domains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 Lake</dc:creator>
  <cp:lastModifiedBy>Nick Lake</cp:lastModifiedBy>
  <dcterms:created xsi:type="dcterms:W3CDTF">2023-06-09T04:08:19Z</dcterms:created>
  <dcterms:modified xsi:type="dcterms:W3CDTF">2023-06-20T06:03:07Z</dcterms:modified>
</cp:coreProperties>
</file>